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-ibrc-iis2mir.ads.iu.edu\inetpub\stats\cdbg\"/>
    </mc:Choice>
  </mc:AlternateContent>
  <xr:revisionPtr revIDLastSave="0" documentId="13_ncr:1_{6477C843-198C-4CF6-B05C-388E956EFE93}" xr6:coauthVersionLast="36" xr6:coauthVersionMax="47" xr10:uidLastSave="{00000000-0000-0000-0000-000000000000}"/>
  <bookViews>
    <workbookView xWindow="0" yWindow="0" windowWidth="23040" windowHeight="9060" xr2:uid="{EE98CF4D-AB24-4207-8051-B3F85BEBD2A9}"/>
  </bookViews>
  <sheets>
    <sheet name="County Resilence Scores" sheetId="4" r:id="rId1"/>
    <sheet name="CityTown Resilience Scores" sheetId="5" r:id="rId2"/>
    <sheet name="County Detail" sheetId="2" r:id="rId3"/>
    <sheet name="CityTown Detail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11" i="3"/>
  <c r="D10" i="3"/>
  <c r="T576" i="3"/>
  <c r="T575" i="3"/>
  <c r="T574" i="3"/>
  <c r="T573" i="3"/>
  <c r="T572" i="3"/>
  <c r="T571" i="3"/>
  <c r="T570" i="3"/>
  <c r="T569" i="3"/>
  <c r="T568" i="3"/>
  <c r="T567" i="3"/>
  <c r="T566" i="3"/>
  <c r="T565" i="3"/>
  <c r="T564" i="3"/>
  <c r="T563" i="3"/>
  <c r="T562" i="3"/>
  <c r="T561" i="3"/>
  <c r="T560" i="3"/>
  <c r="T559" i="3"/>
  <c r="T558" i="3"/>
  <c r="T557" i="3"/>
  <c r="T556" i="3"/>
  <c r="T555" i="3"/>
  <c r="T554" i="3"/>
  <c r="T553" i="3"/>
  <c r="T552" i="3"/>
  <c r="T551" i="3"/>
  <c r="T550" i="3"/>
  <c r="T549" i="3"/>
  <c r="T548" i="3"/>
  <c r="T547" i="3"/>
  <c r="T546" i="3"/>
  <c r="T545" i="3"/>
  <c r="T544" i="3"/>
  <c r="T543" i="3"/>
  <c r="T542" i="3"/>
  <c r="T541" i="3"/>
  <c r="T540" i="3"/>
  <c r="T539" i="3"/>
  <c r="T538" i="3"/>
  <c r="T537" i="3"/>
  <c r="T536" i="3"/>
  <c r="T535" i="3"/>
  <c r="T534" i="3"/>
  <c r="T533" i="3"/>
  <c r="T532" i="3"/>
  <c r="T531" i="3"/>
  <c r="T530" i="3"/>
  <c r="T529" i="3"/>
  <c r="T528" i="3"/>
  <c r="T527" i="3"/>
  <c r="T526" i="3"/>
  <c r="T525" i="3"/>
  <c r="T524" i="3"/>
  <c r="T523" i="3"/>
  <c r="T522" i="3"/>
  <c r="T521" i="3"/>
  <c r="T520" i="3"/>
  <c r="T519" i="3"/>
  <c r="T518" i="3"/>
  <c r="T517" i="3"/>
  <c r="T516" i="3"/>
  <c r="T515" i="3"/>
  <c r="T514" i="3"/>
  <c r="T513" i="3"/>
  <c r="T512" i="3"/>
  <c r="T511" i="3"/>
  <c r="T510" i="3"/>
  <c r="T509" i="3"/>
  <c r="T508" i="3"/>
  <c r="T507" i="3"/>
  <c r="T506" i="3"/>
  <c r="T505" i="3"/>
  <c r="T504" i="3"/>
  <c r="T503" i="3"/>
  <c r="T502" i="3"/>
  <c r="T501" i="3"/>
  <c r="T500" i="3"/>
  <c r="T499" i="3"/>
  <c r="T498" i="3"/>
  <c r="T497" i="3"/>
  <c r="T496" i="3"/>
  <c r="T495" i="3"/>
  <c r="T494" i="3"/>
  <c r="T493" i="3"/>
  <c r="T492" i="3"/>
  <c r="T491" i="3"/>
  <c r="T490" i="3"/>
  <c r="T489" i="3"/>
  <c r="T488" i="3"/>
  <c r="T487" i="3"/>
  <c r="T486" i="3"/>
  <c r="T485" i="3"/>
  <c r="T484" i="3"/>
  <c r="T483" i="3"/>
  <c r="T482" i="3"/>
  <c r="T481" i="3"/>
  <c r="T480" i="3"/>
  <c r="T479" i="3"/>
  <c r="T478" i="3"/>
  <c r="T477" i="3"/>
  <c r="T476" i="3"/>
  <c r="T475" i="3"/>
  <c r="T474" i="3"/>
  <c r="T473" i="3"/>
  <c r="T472" i="3"/>
  <c r="T471" i="3"/>
  <c r="T470" i="3"/>
  <c r="T469" i="3"/>
  <c r="T468" i="3"/>
  <c r="T467" i="3"/>
  <c r="T466" i="3"/>
  <c r="T465" i="3"/>
  <c r="F465" i="3"/>
  <c r="T464" i="3"/>
  <c r="T463" i="3"/>
  <c r="T462" i="3"/>
  <c r="T461" i="3"/>
  <c r="T460" i="3"/>
  <c r="T459" i="3"/>
  <c r="T458" i="3"/>
  <c r="T457" i="3"/>
  <c r="T456" i="3"/>
  <c r="T455" i="3"/>
  <c r="T454" i="3"/>
  <c r="T453" i="3"/>
  <c r="T452" i="3"/>
  <c r="T451" i="3"/>
  <c r="T450" i="3"/>
  <c r="T449" i="3"/>
  <c r="T448" i="3"/>
  <c r="T447" i="3"/>
  <c r="T446" i="3"/>
  <c r="T445" i="3"/>
  <c r="T444" i="3"/>
  <c r="T443" i="3"/>
  <c r="T442" i="3"/>
  <c r="T441" i="3"/>
  <c r="T440" i="3"/>
  <c r="T439" i="3"/>
  <c r="T438" i="3"/>
  <c r="T437" i="3"/>
  <c r="T436" i="3"/>
  <c r="T435" i="3"/>
  <c r="T434" i="3"/>
  <c r="T433" i="3"/>
  <c r="T432" i="3"/>
  <c r="T431" i="3"/>
  <c r="T430" i="3"/>
  <c r="T429" i="3"/>
  <c r="T428" i="3"/>
  <c r="T427" i="3"/>
  <c r="T426" i="3"/>
  <c r="T425" i="3"/>
  <c r="T424" i="3"/>
  <c r="T423" i="3"/>
  <c r="T422" i="3"/>
  <c r="T421" i="3"/>
  <c r="T420" i="3"/>
  <c r="T419" i="3"/>
  <c r="T418" i="3"/>
  <c r="T417" i="3"/>
  <c r="T416" i="3"/>
  <c r="T415" i="3"/>
  <c r="T414" i="3"/>
  <c r="T413" i="3"/>
  <c r="T412" i="3"/>
  <c r="T411" i="3"/>
  <c r="T410" i="3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F304" i="3"/>
  <c r="T303" i="3"/>
  <c r="F303" i="3"/>
  <c r="T302" i="3"/>
  <c r="F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C10" i="5" l="1"/>
  <c r="C9" i="5"/>
  <c r="C8" i="5"/>
  <c r="C7" i="5"/>
  <c r="B10" i="4"/>
  <c r="B9" i="4"/>
  <c r="B8" i="4"/>
  <c r="B7" i="4"/>
  <c r="T6" i="3"/>
  <c r="R6" i="3"/>
  <c r="P6" i="3"/>
  <c r="N6" i="3"/>
  <c r="L6" i="3"/>
  <c r="J6" i="3"/>
  <c r="H6" i="3"/>
  <c r="F6" i="3"/>
  <c r="T5" i="3"/>
  <c r="T8" i="3" s="1"/>
  <c r="R5" i="3"/>
  <c r="P5" i="3"/>
  <c r="N5" i="3"/>
  <c r="L5" i="3"/>
  <c r="L8" i="3" s="1"/>
  <c r="J5" i="3"/>
  <c r="J8" i="3" s="1"/>
  <c r="H5" i="3"/>
  <c r="H8" i="3" s="1"/>
  <c r="F5" i="3"/>
  <c r="F7" i="3" s="1"/>
  <c r="C3" i="3"/>
  <c r="S6" i="2"/>
  <c r="Q6" i="2"/>
  <c r="Q7" i="2" s="1"/>
  <c r="O6" i="2"/>
  <c r="M6" i="2"/>
  <c r="M8" i="2" s="1"/>
  <c r="K6" i="2"/>
  <c r="I6" i="2"/>
  <c r="G6" i="2"/>
  <c r="E6" i="2"/>
  <c r="S5" i="2"/>
  <c r="Q5" i="2"/>
  <c r="O5" i="2"/>
  <c r="M5" i="2"/>
  <c r="K5" i="2"/>
  <c r="I5" i="2"/>
  <c r="G5" i="2"/>
  <c r="E5" i="2"/>
  <c r="B3" i="2"/>
  <c r="C11" i="5" l="1"/>
  <c r="I365" i="3"/>
  <c r="I198" i="3"/>
  <c r="I194" i="3"/>
  <c r="S11" i="3"/>
  <c r="S12" i="3"/>
  <c r="S13" i="3"/>
  <c r="S10" i="3"/>
  <c r="P8" i="3"/>
  <c r="R8" i="3"/>
  <c r="N7" i="3"/>
  <c r="H7" i="3"/>
  <c r="P7" i="3"/>
  <c r="P38" i="2"/>
  <c r="P99" i="2"/>
  <c r="P51" i="2"/>
  <c r="P47" i="2"/>
  <c r="P96" i="2"/>
  <c r="P92" i="2"/>
  <c r="P28" i="2"/>
  <c r="P48" i="2"/>
  <c r="P32" i="2"/>
  <c r="G8" i="2"/>
  <c r="I7" i="2"/>
  <c r="E7" i="2"/>
  <c r="M7" i="2"/>
  <c r="G7" i="2"/>
  <c r="O7" i="2"/>
  <c r="E8" i="2"/>
  <c r="O8" i="2"/>
  <c r="I8" i="2"/>
  <c r="Q8" i="2"/>
  <c r="Q9" i="2" s="1"/>
  <c r="K8" i="2"/>
  <c r="S8" i="2"/>
  <c r="B11" i="4"/>
  <c r="F8" i="3"/>
  <c r="N8" i="3"/>
  <c r="N9" i="3" s="1"/>
  <c r="J7" i="3"/>
  <c r="R7" i="3"/>
  <c r="L7" i="3"/>
  <c r="T7" i="3"/>
  <c r="K7" i="2"/>
  <c r="S7" i="2"/>
  <c r="S511" i="3" l="1"/>
  <c r="S510" i="3"/>
  <c r="K479" i="3"/>
  <c r="K345" i="3"/>
  <c r="K390" i="3"/>
  <c r="K354" i="3"/>
  <c r="Q365" i="3"/>
  <c r="Q417" i="3"/>
  <c r="Q346" i="3"/>
  <c r="Q347" i="3"/>
  <c r="Q339" i="3"/>
  <c r="Q344" i="3"/>
  <c r="Q335" i="3"/>
  <c r="Q340" i="3"/>
  <c r="Q198" i="3"/>
  <c r="I555" i="3"/>
  <c r="I522" i="3"/>
  <c r="I345" i="3"/>
  <c r="I63" i="3"/>
  <c r="I29" i="3"/>
  <c r="I398" i="3"/>
  <c r="O420" i="3"/>
  <c r="O346" i="3"/>
  <c r="O339" i="3"/>
  <c r="O344" i="3"/>
  <c r="O335" i="3"/>
  <c r="O310" i="3"/>
  <c r="O214" i="3"/>
  <c r="O209" i="3"/>
  <c r="O27" i="3"/>
  <c r="G365" i="3"/>
  <c r="G469" i="3"/>
  <c r="G250" i="3"/>
  <c r="G140" i="3"/>
  <c r="E395" i="3"/>
  <c r="M572" i="3"/>
  <c r="M560" i="3"/>
  <c r="M548" i="3"/>
  <c r="M536" i="3"/>
  <c r="M524" i="3"/>
  <c r="M512" i="3"/>
  <c r="M500" i="3"/>
  <c r="M573" i="3"/>
  <c r="M561" i="3"/>
  <c r="M549" i="3"/>
  <c r="M537" i="3"/>
  <c r="M525" i="3"/>
  <c r="M513" i="3"/>
  <c r="M501" i="3"/>
  <c r="M489" i="3"/>
  <c r="M477" i="3"/>
  <c r="M574" i="3"/>
  <c r="M562" i="3"/>
  <c r="M550" i="3"/>
  <c r="M538" i="3"/>
  <c r="M526" i="3"/>
  <c r="M514" i="3"/>
  <c r="M502" i="3"/>
  <c r="M490" i="3"/>
  <c r="M478" i="3"/>
  <c r="M575" i="3"/>
  <c r="M563" i="3"/>
  <c r="M551" i="3"/>
  <c r="M539" i="3"/>
  <c r="M527" i="3"/>
  <c r="M515" i="3"/>
  <c r="M503" i="3"/>
  <c r="M491" i="3"/>
  <c r="M479" i="3"/>
  <c r="M576" i="3"/>
  <c r="M564" i="3"/>
  <c r="M552" i="3"/>
  <c r="M540" i="3"/>
  <c r="M528" i="3"/>
  <c r="M516" i="3"/>
  <c r="M504" i="3"/>
  <c r="M492" i="3"/>
  <c r="M480" i="3"/>
  <c r="M565" i="3"/>
  <c r="M553" i="3"/>
  <c r="M541" i="3"/>
  <c r="M529" i="3"/>
  <c r="M517" i="3"/>
  <c r="M505" i="3"/>
  <c r="M493" i="3"/>
  <c r="M566" i="3"/>
  <c r="M554" i="3"/>
  <c r="M542" i="3"/>
  <c r="M530" i="3"/>
  <c r="M518" i="3"/>
  <c r="M506" i="3"/>
  <c r="M494" i="3"/>
  <c r="M567" i="3"/>
  <c r="M555" i="3"/>
  <c r="M543" i="3"/>
  <c r="M531" i="3"/>
  <c r="M519" i="3"/>
  <c r="M507" i="3"/>
  <c r="M495" i="3"/>
  <c r="M568" i="3"/>
  <c r="M556" i="3"/>
  <c r="M544" i="3"/>
  <c r="M532" i="3"/>
  <c r="M520" i="3"/>
  <c r="M508" i="3"/>
  <c r="M496" i="3"/>
  <c r="M484" i="3"/>
  <c r="M569" i="3"/>
  <c r="M557" i="3"/>
  <c r="M545" i="3"/>
  <c r="M533" i="3"/>
  <c r="M521" i="3"/>
  <c r="M509" i="3"/>
  <c r="M497" i="3"/>
  <c r="M570" i="3"/>
  <c r="M558" i="3"/>
  <c r="M546" i="3"/>
  <c r="M534" i="3"/>
  <c r="M522" i="3"/>
  <c r="M510" i="3"/>
  <c r="M498" i="3"/>
  <c r="M485" i="3"/>
  <c r="M475" i="3"/>
  <c r="M462" i="3"/>
  <c r="M450" i="3"/>
  <c r="M438" i="3"/>
  <c r="M426" i="3"/>
  <c r="M414" i="3"/>
  <c r="M402" i="3"/>
  <c r="M390" i="3"/>
  <c r="M523" i="3"/>
  <c r="M487" i="3"/>
  <c r="M535" i="3"/>
  <c r="M476" i="3"/>
  <c r="M547" i="3"/>
  <c r="M481" i="3"/>
  <c r="M468" i="3"/>
  <c r="M455" i="3"/>
  <c r="M443" i="3"/>
  <c r="M469" i="3"/>
  <c r="M559" i="3"/>
  <c r="M486" i="3"/>
  <c r="M470" i="3"/>
  <c r="M457" i="3"/>
  <c r="M445" i="3"/>
  <c r="M433" i="3"/>
  <c r="M471" i="3"/>
  <c r="M458" i="3"/>
  <c r="M571" i="3"/>
  <c r="M488" i="3"/>
  <c r="M482" i="3"/>
  <c r="M473" i="3"/>
  <c r="M460" i="3"/>
  <c r="M448" i="3"/>
  <c r="M436" i="3"/>
  <c r="M424" i="3"/>
  <c r="M483" i="3"/>
  <c r="M474" i="3"/>
  <c r="M459" i="3"/>
  <c r="M430" i="3"/>
  <c r="M406" i="3"/>
  <c r="M393" i="3"/>
  <c r="M375" i="3"/>
  <c r="M363" i="3"/>
  <c r="M351" i="3"/>
  <c r="M511" i="3"/>
  <c r="M453" i="3"/>
  <c r="M465" i="3"/>
  <c r="M451" i="3"/>
  <c r="M437" i="3"/>
  <c r="M428" i="3"/>
  <c r="M467" i="3"/>
  <c r="M440" i="3"/>
  <c r="M416" i="3"/>
  <c r="M403" i="3"/>
  <c r="M381" i="3"/>
  <c r="M369" i="3"/>
  <c r="M472" i="3"/>
  <c r="M463" i="3"/>
  <c r="M432" i="3"/>
  <c r="M425" i="3"/>
  <c r="M421" i="3"/>
  <c r="M410" i="3"/>
  <c r="M499" i="3"/>
  <c r="M449" i="3"/>
  <c r="M435" i="3"/>
  <c r="M461" i="3"/>
  <c r="M454" i="3"/>
  <c r="M441" i="3"/>
  <c r="M422" i="3"/>
  <c r="M405" i="3"/>
  <c r="M392" i="3"/>
  <c r="M385" i="3"/>
  <c r="M373" i="3"/>
  <c r="M361" i="3"/>
  <c r="M446" i="3"/>
  <c r="M391" i="3"/>
  <c r="M382" i="3"/>
  <c r="M364" i="3"/>
  <c r="M355" i="3"/>
  <c r="M341" i="3"/>
  <c r="M329" i="3"/>
  <c r="M317" i="3"/>
  <c r="M427" i="3"/>
  <c r="M409" i="3"/>
  <c r="M407" i="3"/>
  <c r="M466" i="3"/>
  <c r="M442" i="3"/>
  <c r="M400" i="3"/>
  <c r="M452" i="3"/>
  <c r="M418" i="3"/>
  <c r="M420" i="3"/>
  <c r="M412" i="3"/>
  <c r="M395" i="3"/>
  <c r="M389" i="3"/>
  <c r="M456" i="3"/>
  <c r="M429" i="3"/>
  <c r="M444" i="3"/>
  <c r="M398" i="3"/>
  <c r="M387" i="3"/>
  <c r="M370" i="3"/>
  <c r="M352" i="3"/>
  <c r="M335" i="3"/>
  <c r="M323" i="3"/>
  <c r="M408" i="3"/>
  <c r="M377" i="3"/>
  <c r="M362" i="3"/>
  <c r="M464" i="3"/>
  <c r="M447" i="3"/>
  <c r="M434" i="3"/>
  <c r="M431" i="3"/>
  <c r="M419" i="3"/>
  <c r="M401" i="3"/>
  <c r="M384" i="3"/>
  <c r="M423" i="3"/>
  <c r="M417" i="3"/>
  <c r="M413" i="3"/>
  <c r="M396" i="3"/>
  <c r="M415" i="3"/>
  <c r="M399" i="3"/>
  <c r="M378" i="3"/>
  <c r="M371" i="3"/>
  <c r="M404" i="3"/>
  <c r="M394" i="3"/>
  <c r="M379" i="3"/>
  <c r="M345" i="3"/>
  <c r="M332" i="3"/>
  <c r="M312" i="3"/>
  <c r="M299" i="3"/>
  <c r="M287" i="3"/>
  <c r="M275" i="3"/>
  <c r="M263" i="3"/>
  <c r="M411" i="3"/>
  <c r="M365" i="3"/>
  <c r="M358" i="3"/>
  <c r="M337" i="3"/>
  <c r="M328" i="3"/>
  <c r="M319" i="3"/>
  <c r="M386" i="3"/>
  <c r="M349" i="3"/>
  <c r="M342" i="3"/>
  <c r="M324" i="3"/>
  <c r="M356" i="3"/>
  <c r="M346" i="3"/>
  <c r="M397" i="3"/>
  <c r="M383" i="3"/>
  <c r="M353" i="3"/>
  <c r="M374" i="3"/>
  <c r="M372" i="3"/>
  <c r="M368" i="3"/>
  <c r="M343" i="3"/>
  <c r="M334" i="3"/>
  <c r="M325" i="3"/>
  <c r="M307" i="3"/>
  <c r="M292" i="3"/>
  <c r="M280" i="3"/>
  <c r="M380" i="3"/>
  <c r="M376" i="3"/>
  <c r="M366" i="3"/>
  <c r="M359" i="3"/>
  <c r="M350" i="3"/>
  <c r="M330" i="3"/>
  <c r="M315" i="3"/>
  <c r="M308" i="3"/>
  <c r="M388" i="3"/>
  <c r="M347" i="3"/>
  <c r="M339" i="3"/>
  <c r="M321" i="3"/>
  <c r="M309" i="3"/>
  <c r="M294" i="3"/>
  <c r="M282" i="3"/>
  <c r="M357" i="3"/>
  <c r="M354" i="3"/>
  <c r="M344" i="3"/>
  <c r="M340" i="3"/>
  <c r="M331" i="3"/>
  <c r="M322" i="3"/>
  <c r="M296" i="3"/>
  <c r="M284" i="3"/>
  <c r="M272" i="3"/>
  <c r="M439" i="3"/>
  <c r="M336" i="3"/>
  <c r="M311" i="3"/>
  <c r="M313" i="3"/>
  <c r="M306" i="3"/>
  <c r="M290" i="3"/>
  <c r="M273" i="3"/>
  <c r="M254" i="3"/>
  <c r="M242" i="3"/>
  <c r="M230" i="3"/>
  <c r="M218" i="3"/>
  <c r="M206" i="3"/>
  <c r="M194" i="3"/>
  <c r="M293" i="3"/>
  <c r="M279" i="3"/>
  <c r="M269" i="3"/>
  <c r="M262" i="3"/>
  <c r="M255" i="3"/>
  <c r="M360" i="3"/>
  <c r="M318" i="3"/>
  <c r="M310" i="3"/>
  <c r="M285" i="3"/>
  <c r="M256" i="3"/>
  <c r="M367" i="3"/>
  <c r="M302" i="3"/>
  <c r="M288" i="3"/>
  <c r="M277" i="3"/>
  <c r="M274" i="3"/>
  <c r="M270" i="3"/>
  <c r="M264" i="3"/>
  <c r="M246" i="3"/>
  <c r="M234" i="3"/>
  <c r="M222" i="3"/>
  <c r="M210" i="3"/>
  <c r="M198" i="3"/>
  <c r="M333" i="3"/>
  <c r="M327" i="3"/>
  <c r="M305" i="3"/>
  <c r="M291" i="3"/>
  <c r="M258" i="3"/>
  <c r="M247" i="3"/>
  <c r="M235" i="3"/>
  <c r="M223" i="3"/>
  <c r="M211" i="3"/>
  <c r="M297" i="3"/>
  <c r="M283" i="3"/>
  <c r="M265" i="3"/>
  <c r="M248" i="3"/>
  <c r="M236" i="3"/>
  <c r="M224" i="3"/>
  <c r="M212" i="3"/>
  <c r="M200" i="3"/>
  <c r="M320" i="3"/>
  <c r="M303" i="3"/>
  <c r="M300" i="3"/>
  <c r="M289" i="3"/>
  <c r="M286" i="3"/>
  <c r="M271" i="3"/>
  <c r="M259" i="3"/>
  <c r="M249" i="3"/>
  <c r="M314" i="3"/>
  <c r="M278" i="3"/>
  <c r="M266" i="3"/>
  <c r="M348" i="3"/>
  <c r="M326" i="3"/>
  <c r="M281" i="3"/>
  <c r="M316" i="3"/>
  <c r="M295" i="3"/>
  <c r="M267" i="3"/>
  <c r="M252" i="3"/>
  <c r="M240" i="3"/>
  <c r="M304" i="3"/>
  <c r="M276" i="3"/>
  <c r="M241" i="3"/>
  <c r="M204" i="3"/>
  <c r="M197" i="3"/>
  <c r="M185" i="3"/>
  <c r="M173" i="3"/>
  <c r="M161" i="3"/>
  <c r="M149" i="3"/>
  <c r="M137" i="3"/>
  <c r="M298" i="3"/>
  <c r="M221" i="3"/>
  <c r="M213" i="3"/>
  <c r="M201" i="3"/>
  <c r="M193" i="3"/>
  <c r="M186" i="3"/>
  <c r="M174" i="3"/>
  <c r="M162" i="3"/>
  <c r="M150" i="3"/>
  <c r="M138" i="3"/>
  <c r="M260" i="3"/>
  <c r="M253" i="3"/>
  <c r="M227" i="3"/>
  <c r="M216" i="3"/>
  <c r="M187" i="3"/>
  <c r="M175" i="3"/>
  <c r="M268" i="3"/>
  <c r="M239" i="3"/>
  <c r="M232" i="3"/>
  <c r="M219" i="3"/>
  <c r="M338" i="3"/>
  <c r="M250" i="3"/>
  <c r="M237" i="3"/>
  <c r="M208" i="3"/>
  <c r="M188" i="3"/>
  <c r="M177" i="3"/>
  <c r="M165" i="3"/>
  <c r="M153" i="3"/>
  <c r="M141" i="3"/>
  <c r="M244" i="3"/>
  <c r="M225" i="3"/>
  <c r="M202" i="3"/>
  <c r="M178" i="3"/>
  <c r="M166" i="3"/>
  <c r="M228" i="3"/>
  <c r="M217" i="3"/>
  <c r="M214" i="3"/>
  <c r="M199" i="3"/>
  <c r="M195" i="3"/>
  <c r="M189" i="3"/>
  <c r="M179" i="3"/>
  <c r="M167" i="3"/>
  <c r="M155" i="3"/>
  <c r="M180" i="3"/>
  <c r="M301" i="3"/>
  <c r="M233" i="3"/>
  <c r="M220" i="3"/>
  <c r="M203" i="3"/>
  <c r="M190" i="3"/>
  <c r="M181" i="3"/>
  <c r="M169" i="3"/>
  <c r="M157" i="3"/>
  <c r="M245" i="3"/>
  <c r="M238" i="3"/>
  <c r="M229" i="3"/>
  <c r="M226" i="3"/>
  <c r="M215" i="3"/>
  <c r="M183" i="3"/>
  <c r="M171" i="3"/>
  <c r="M159" i="3"/>
  <c r="M147" i="3"/>
  <c r="M191" i="3"/>
  <c r="M168" i="3"/>
  <c r="M142" i="3"/>
  <c r="M139" i="3"/>
  <c r="M124" i="3"/>
  <c r="M112" i="3"/>
  <c r="M100" i="3"/>
  <c r="M88" i="3"/>
  <c r="M76" i="3"/>
  <c r="M64" i="3"/>
  <c r="M261" i="3"/>
  <c r="M251" i="3"/>
  <c r="M243" i="3"/>
  <c r="M163" i="3"/>
  <c r="M145" i="3"/>
  <c r="M126" i="3"/>
  <c r="M114" i="3"/>
  <c r="M102" i="3"/>
  <c r="M90" i="3"/>
  <c r="M78" i="3"/>
  <c r="M176" i="3"/>
  <c r="M148" i="3"/>
  <c r="M127" i="3"/>
  <c r="M115" i="3"/>
  <c r="M207" i="3"/>
  <c r="M170" i="3"/>
  <c r="M158" i="3"/>
  <c r="M156" i="3"/>
  <c r="M151" i="3"/>
  <c r="M143" i="3"/>
  <c r="M140" i="3"/>
  <c r="M128" i="3"/>
  <c r="M116" i="3"/>
  <c r="M104" i="3"/>
  <c r="M92" i="3"/>
  <c r="M80" i="3"/>
  <c r="M68" i="3"/>
  <c r="M160" i="3"/>
  <c r="M154" i="3"/>
  <c r="M129" i="3"/>
  <c r="M117" i="3"/>
  <c r="M105" i="3"/>
  <c r="M93" i="3"/>
  <c r="M81" i="3"/>
  <c r="M182" i="3"/>
  <c r="M146" i="3"/>
  <c r="M130" i="3"/>
  <c r="M118" i="3"/>
  <c r="M106" i="3"/>
  <c r="M94" i="3"/>
  <c r="M82" i="3"/>
  <c r="M70" i="3"/>
  <c r="M257" i="3"/>
  <c r="M172" i="3"/>
  <c r="M205" i="3"/>
  <c r="M152" i="3"/>
  <c r="M132" i="3"/>
  <c r="M120" i="3"/>
  <c r="M108" i="3"/>
  <c r="M96" i="3"/>
  <c r="M84" i="3"/>
  <c r="M196" i="3"/>
  <c r="M192" i="3"/>
  <c r="M164" i="3"/>
  <c r="M144" i="3"/>
  <c r="M133" i="3"/>
  <c r="M121" i="3"/>
  <c r="M134" i="3"/>
  <c r="M122" i="3"/>
  <c r="M110" i="3"/>
  <c r="M98" i="3"/>
  <c r="M86" i="3"/>
  <c r="M74" i="3"/>
  <c r="M99" i="3"/>
  <c r="M53" i="3"/>
  <c r="M41" i="3"/>
  <c r="M29" i="3"/>
  <c r="M17" i="3"/>
  <c r="M18" i="3"/>
  <c r="M32" i="3"/>
  <c r="M125" i="3"/>
  <c r="M52" i="3"/>
  <c r="M111" i="3"/>
  <c r="M85" i="3"/>
  <c r="M69" i="3"/>
  <c r="M66" i="3"/>
  <c r="M54" i="3"/>
  <c r="M42" i="3"/>
  <c r="M30" i="3"/>
  <c r="M44" i="3"/>
  <c r="M131" i="3"/>
  <c r="M101" i="3"/>
  <c r="M87" i="3"/>
  <c r="M63" i="3"/>
  <c r="M55" i="3"/>
  <c r="M43" i="3"/>
  <c r="M31" i="3"/>
  <c r="M19" i="3"/>
  <c r="M83" i="3"/>
  <c r="M56" i="3"/>
  <c r="M20" i="3"/>
  <c r="M135" i="3"/>
  <c r="M231" i="3"/>
  <c r="M209" i="3"/>
  <c r="M103" i="3"/>
  <c r="M89" i="3"/>
  <c r="M72" i="3"/>
  <c r="M57" i="3"/>
  <c r="M45" i="3"/>
  <c r="M33" i="3"/>
  <c r="M21" i="3"/>
  <c r="M38" i="3"/>
  <c r="M26" i="3"/>
  <c r="M123" i="3"/>
  <c r="M113" i="3"/>
  <c r="M67" i="3"/>
  <c r="M58" i="3"/>
  <c r="M46" i="3"/>
  <c r="M34" i="3"/>
  <c r="M22" i="3"/>
  <c r="M10" i="3"/>
  <c r="M91" i="3"/>
  <c r="M59" i="3"/>
  <c r="M47" i="3"/>
  <c r="M35" i="3"/>
  <c r="M23" i="3"/>
  <c r="M11" i="3"/>
  <c r="M24" i="3"/>
  <c r="M13" i="3"/>
  <c r="M62" i="3"/>
  <c r="M107" i="3"/>
  <c r="M60" i="3"/>
  <c r="M48" i="3"/>
  <c r="M36" i="3"/>
  <c r="M12" i="3"/>
  <c r="M14" i="3"/>
  <c r="M97" i="3"/>
  <c r="M119" i="3"/>
  <c r="M79" i="3"/>
  <c r="M77" i="3"/>
  <c r="M75" i="3"/>
  <c r="M61" i="3"/>
  <c r="M49" i="3"/>
  <c r="M37" i="3"/>
  <c r="M25" i="3"/>
  <c r="M16" i="3"/>
  <c r="M184" i="3"/>
  <c r="M136" i="3"/>
  <c r="M95" i="3"/>
  <c r="M73" i="3"/>
  <c r="M65" i="3"/>
  <c r="M50" i="3"/>
  <c r="M109" i="3"/>
  <c r="M71" i="3"/>
  <c r="M51" i="3"/>
  <c r="M39" i="3"/>
  <c r="M27" i="3"/>
  <c r="M15" i="3"/>
  <c r="M40" i="3"/>
  <c r="M28" i="3"/>
  <c r="E266" i="3"/>
  <c r="E391" i="3"/>
  <c r="E73" i="3"/>
  <c r="E275" i="3"/>
  <c r="E362" i="3"/>
  <c r="E576" i="3"/>
  <c r="E25" i="3"/>
  <c r="E235" i="3"/>
  <c r="E297" i="3"/>
  <c r="E374" i="3"/>
  <c r="E360" i="3"/>
  <c r="E402" i="3"/>
  <c r="E396" i="3"/>
  <c r="E414" i="3"/>
  <c r="E481" i="3"/>
  <c r="E475" i="3"/>
  <c r="E541" i="3"/>
  <c r="E488" i="3"/>
  <c r="E547" i="3"/>
  <c r="E534" i="3"/>
  <c r="E487" i="3"/>
  <c r="E549" i="3"/>
  <c r="E568" i="3"/>
  <c r="E75" i="3"/>
  <c r="E24" i="3"/>
  <c r="E85" i="3"/>
  <c r="E130" i="3"/>
  <c r="E45" i="3"/>
  <c r="E10" i="3"/>
  <c r="E103" i="3"/>
  <c r="E131" i="3"/>
  <c r="E138" i="3"/>
  <c r="E172" i="3"/>
  <c r="E156" i="3"/>
  <c r="E112" i="3"/>
  <c r="E143" i="3"/>
  <c r="E335" i="3"/>
  <c r="E174" i="3"/>
  <c r="E185" i="3"/>
  <c r="E264" i="3"/>
  <c r="E232" i="3"/>
  <c r="E269" i="3"/>
  <c r="E273" i="3"/>
  <c r="E278" i="3"/>
  <c r="E380" i="3"/>
  <c r="E352" i="3"/>
  <c r="E373" i="3"/>
  <c r="E409" i="3"/>
  <c r="E399" i="3"/>
  <c r="E484" i="3"/>
  <c r="E424" i="3"/>
  <c r="E429" i="3"/>
  <c r="E555" i="3"/>
  <c r="E494" i="3"/>
  <c r="E553" i="3"/>
  <c r="E550" i="3"/>
  <c r="E500" i="3"/>
  <c r="E571" i="3"/>
  <c r="E545" i="3"/>
  <c r="P9" i="3"/>
  <c r="O549" i="3" s="1"/>
  <c r="T9" i="3"/>
  <c r="S119" i="3" s="1"/>
  <c r="R9" i="3"/>
  <c r="J9" i="3"/>
  <c r="F9" i="3"/>
  <c r="E111" i="3" s="1"/>
  <c r="L9" i="3"/>
  <c r="H9" i="3"/>
  <c r="G521" i="3" s="1"/>
  <c r="P95" i="2"/>
  <c r="P54" i="2"/>
  <c r="P10" i="2"/>
  <c r="P57" i="2"/>
  <c r="P58" i="2"/>
  <c r="P13" i="2"/>
  <c r="P61" i="2"/>
  <c r="P55" i="2"/>
  <c r="P62" i="2"/>
  <c r="P17" i="2"/>
  <c r="P65" i="2"/>
  <c r="P18" i="2"/>
  <c r="P66" i="2"/>
  <c r="P21" i="2"/>
  <c r="P69" i="2"/>
  <c r="R39" i="2"/>
  <c r="B39" i="2" s="1"/>
  <c r="R98" i="2"/>
  <c r="B98" i="2" s="1"/>
  <c r="R74" i="2"/>
  <c r="B74" i="2" s="1"/>
  <c r="R45" i="2"/>
  <c r="B45" i="2" s="1"/>
  <c r="R91" i="2"/>
  <c r="B91" i="2" s="1"/>
  <c r="R46" i="2"/>
  <c r="B46" i="2" s="1"/>
  <c r="R97" i="2"/>
  <c r="B97" i="2" s="1"/>
  <c r="R92" i="2"/>
  <c r="B92" i="2" s="1"/>
  <c r="R100" i="2"/>
  <c r="B100" i="2" s="1"/>
  <c r="P15" i="2"/>
  <c r="P63" i="2"/>
  <c r="P22" i="2"/>
  <c r="P70" i="2"/>
  <c r="P25" i="2"/>
  <c r="P73" i="2"/>
  <c r="S9" i="2"/>
  <c r="R35" i="2" s="1"/>
  <c r="B35" i="2" s="1"/>
  <c r="P59" i="2"/>
  <c r="P40" i="2"/>
  <c r="P19" i="2"/>
  <c r="P67" i="2"/>
  <c r="P26" i="2"/>
  <c r="P74" i="2"/>
  <c r="P29" i="2"/>
  <c r="P77" i="2"/>
  <c r="P14" i="2"/>
  <c r="P11" i="2"/>
  <c r="P12" i="2"/>
  <c r="P30" i="2"/>
  <c r="P78" i="2"/>
  <c r="P33" i="2"/>
  <c r="P81" i="2"/>
  <c r="P24" i="2"/>
  <c r="P20" i="2"/>
  <c r="P56" i="2"/>
  <c r="P75" i="2"/>
  <c r="P34" i="2"/>
  <c r="P82" i="2"/>
  <c r="P37" i="2"/>
  <c r="P85" i="2"/>
  <c r="P23" i="2"/>
  <c r="P36" i="2"/>
  <c r="P27" i="2"/>
  <c r="P52" i="2"/>
  <c r="P72" i="2"/>
  <c r="P31" i="2"/>
  <c r="P79" i="2"/>
  <c r="P86" i="2"/>
  <c r="P41" i="2"/>
  <c r="P89" i="2"/>
  <c r="P100" i="2"/>
  <c r="P71" i="2"/>
  <c r="M9" i="2"/>
  <c r="L100" i="2"/>
  <c r="L96" i="2"/>
  <c r="L92" i="2"/>
  <c r="L88" i="2"/>
  <c r="L84" i="2"/>
  <c r="L80" i="2"/>
  <c r="L76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8" i="2"/>
  <c r="L94" i="2"/>
  <c r="L90" i="2"/>
  <c r="L86" i="2"/>
  <c r="L82" i="2"/>
  <c r="L78" i="2"/>
  <c r="L74" i="2"/>
  <c r="L99" i="2"/>
  <c r="L95" i="2"/>
  <c r="L91" i="2"/>
  <c r="L87" i="2"/>
  <c r="L83" i="2"/>
  <c r="L79" i="2"/>
  <c r="L75" i="2"/>
  <c r="L71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L11" i="2"/>
  <c r="L70" i="2"/>
  <c r="L54" i="2"/>
  <c r="L72" i="2"/>
  <c r="L56" i="2"/>
  <c r="L58" i="2"/>
  <c r="L42" i="2"/>
  <c r="L26" i="2"/>
  <c r="L60" i="2"/>
  <c r="L44" i="2"/>
  <c r="L28" i="2"/>
  <c r="L12" i="2"/>
  <c r="L62" i="2"/>
  <c r="L46" i="2"/>
  <c r="L30" i="2"/>
  <c r="L14" i="2"/>
  <c r="L64" i="2"/>
  <c r="L48" i="2"/>
  <c r="L32" i="2"/>
  <c r="L16" i="2"/>
  <c r="L66" i="2"/>
  <c r="L50" i="2"/>
  <c r="L34" i="2"/>
  <c r="L18" i="2"/>
  <c r="L40" i="2"/>
  <c r="L24" i="2"/>
  <c r="L68" i="2"/>
  <c r="L52" i="2"/>
  <c r="L36" i="2"/>
  <c r="L20" i="2"/>
  <c r="L38" i="2"/>
  <c r="L22" i="2"/>
  <c r="L10" i="2"/>
  <c r="P68" i="2"/>
  <c r="P80" i="2"/>
  <c r="P35" i="2"/>
  <c r="P83" i="2"/>
  <c r="P42" i="2"/>
  <c r="P90" i="2"/>
  <c r="P45" i="2"/>
  <c r="P93" i="2"/>
  <c r="P44" i="2"/>
  <c r="N70" i="2"/>
  <c r="P76" i="2"/>
  <c r="P84" i="2"/>
  <c r="P39" i="2"/>
  <c r="P87" i="2"/>
  <c r="P46" i="2"/>
  <c r="P94" i="2"/>
  <c r="P49" i="2"/>
  <c r="P97" i="2"/>
  <c r="P64" i="2"/>
  <c r="K9" i="2"/>
  <c r="J40" i="2" s="1"/>
  <c r="J100" i="2"/>
  <c r="J96" i="2"/>
  <c r="J92" i="2"/>
  <c r="J88" i="2"/>
  <c r="J56" i="2"/>
  <c r="J52" i="2"/>
  <c r="J48" i="2"/>
  <c r="J44" i="2"/>
  <c r="J17" i="2"/>
  <c r="J13" i="2"/>
  <c r="J101" i="2"/>
  <c r="J97" i="2"/>
  <c r="J73" i="2"/>
  <c r="J61" i="2"/>
  <c r="J57" i="2"/>
  <c r="J53" i="2"/>
  <c r="J49" i="2"/>
  <c r="J25" i="2"/>
  <c r="J21" i="2"/>
  <c r="J98" i="2"/>
  <c r="J94" i="2"/>
  <c r="J90" i="2"/>
  <c r="J86" i="2"/>
  <c r="J82" i="2"/>
  <c r="J62" i="2"/>
  <c r="J58" i="2"/>
  <c r="J54" i="2"/>
  <c r="J50" i="2"/>
  <c r="J46" i="2"/>
  <c r="J42" i="2"/>
  <c r="J38" i="2"/>
  <c r="J34" i="2"/>
  <c r="J14" i="2"/>
  <c r="J10" i="2"/>
  <c r="J99" i="2"/>
  <c r="J95" i="2"/>
  <c r="J91" i="2"/>
  <c r="J87" i="2"/>
  <c r="J83" i="2"/>
  <c r="J75" i="2"/>
  <c r="J67" i="2"/>
  <c r="J51" i="2"/>
  <c r="J23" i="2"/>
  <c r="J55" i="2"/>
  <c r="J71" i="2"/>
  <c r="J39" i="2"/>
  <c r="J79" i="2"/>
  <c r="J59" i="2"/>
  <c r="J15" i="2"/>
  <c r="P60" i="2"/>
  <c r="G9" i="2"/>
  <c r="F79" i="2" s="1"/>
  <c r="F99" i="2"/>
  <c r="F95" i="2"/>
  <c r="F91" i="2"/>
  <c r="F87" i="2"/>
  <c r="F83" i="2"/>
  <c r="F92" i="2"/>
  <c r="F88" i="2"/>
  <c r="F84" i="2"/>
  <c r="F80" i="2"/>
  <c r="F76" i="2"/>
  <c r="F72" i="2"/>
  <c r="F68" i="2"/>
  <c r="F64" i="2"/>
  <c r="F44" i="2"/>
  <c r="F40" i="2"/>
  <c r="F36" i="2"/>
  <c r="F32" i="2"/>
  <c r="F28" i="2"/>
  <c r="F24" i="2"/>
  <c r="F20" i="2"/>
  <c r="F16" i="2"/>
  <c r="F89" i="2"/>
  <c r="F85" i="2"/>
  <c r="F81" i="2"/>
  <c r="F77" i="2"/>
  <c r="F98" i="2"/>
  <c r="F94" i="2"/>
  <c r="F90" i="2"/>
  <c r="F86" i="2"/>
  <c r="F66" i="2"/>
  <c r="F62" i="2"/>
  <c r="F58" i="2"/>
  <c r="F54" i="2"/>
  <c r="F50" i="2"/>
  <c r="F46" i="2"/>
  <c r="F42" i="2"/>
  <c r="F38" i="2"/>
  <c r="F22" i="2"/>
  <c r="F18" i="2"/>
  <c r="F14" i="2"/>
  <c r="F10" i="2"/>
  <c r="F59" i="2"/>
  <c r="F27" i="2"/>
  <c r="F11" i="2"/>
  <c r="F45" i="2"/>
  <c r="F33" i="2"/>
  <c r="F17" i="2"/>
  <c r="F65" i="2"/>
  <c r="F49" i="2"/>
  <c r="F67" i="2"/>
  <c r="F51" i="2"/>
  <c r="F35" i="2"/>
  <c r="F19" i="2"/>
  <c r="F53" i="2"/>
  <c r="F69" i="2"/>
  <c r="F37" i="2"/>
  <c r="F21" i="2"/>
  <c r="F15" i="2"/>
  <c r="F71" i="2"/>
  <c r="F55" i="2"/>
  <c r="F39" i="2"/>
  <c r="F23" i="2"/>
  <c r="F73" i="2"/>
  <c r="F57" i="2"/>
  <c r="F41" i="2"/>
  <c r="F25" i="2"/>
  <c r="F43" i="2"/>
  <c r="F61" i="2"/>
  <c r="F29" i="2"/>
  <c r="F13" i="2"/>
  <c r="P16" i="2"/>
  <c r="P88" i="2"/>
  <c r="P43" i="2"/>
  <c r="P91" i="2"/>
  <c r="P50" i="2"/>
  <c r="P98" i="2"/>
  <c r="P53" i="2"/>
  <c r="P101" i="2"/>
  <c r="I9" i="2"/>
  <c r="H100" i="2" s="1"/>
  <c r="O9" i="2"/>
  <c r="N78" i="2" s="1"/>
  <c r="E9" i="2"/>
  <c r="D63" i="2" s="1"/>
  <c r="I561" i="3" l="1"/>
  <c r="I327" i="3"/>
  <c r="I245" i="3"/>
  <c r="I182" i="3"/>
  <c r="I549" i="3"/>
  <c r="I315" i="3"/>
  <c r="I233" i="3"/>
  <c r="I201" i="3"/>
  <c r="I537" i="3"/>
  <c r="I439" i="3"/>
  <c r="I247" i="3"/>
  <c r="I141" i="3"/>
  <c r="I490" i="3"/>
  <c r="I351" i="3"/>
  <c r="I286" i="3"/>
  <c r="I132" i="3"/>
  <c r="I540" i="3"/>
  <c r="I401" i="3"/>
  <c r="I491" i="3"/>
  <c r="I459" i="3"/>
  <c r="I250" i="3"/>
  <c r="I71" i="3"/>
  <c r="I576" i="3"/>
  <c r="I447" i="3"/>
  <c r="I238" i="3"/>
  <c r="I51" i="3"/>
  <c r="I564" i="3"/>
  <c r="I440" i="3"/>
  <c r="I197" i="3"/>
  <c r="I14" i="3"/>
  <c r="I493" i="3"/>
  <c r="I367" i="3"/>
  <c r="I529" i="3"/>
  <c r="I396" i="3"/>
  <c r="I241" i="3"/>
  <c r="I28" i="3"/>
  <c r="I517" i="3"/>
  <c r="I393" i="3"/>
  <c r="I207" i="3"/>
  <c r="I16" i="3"/>
  <c r="I505" i="3"/>
  <c r="I381" i="3"/>
  <c r="I213" i="3"/>
  <c r="I87" i="3"/>
  <c r="I531" i="3"/>
  <c r="I567" i="3"/>
  <c r="I285" i="3"/>
  <c r="I319" i="3"/>
  <c r="I117" i="3"/>
  <c r="I273" i="3"/>
  <c r="I260" i="3"/>
  <c r="I101" i="3"/>
  <c r="I543" i="3"/>
  <c r="I261" i="3"/>
  <c r="I219" i="3"/>
  <c r="I12" i="3"/>
  <c r="I460" i="3"/>
  <c r="I508" i="3"/>
  <c r="I328" i="3"/>
  <c r="I259" i="3"/>
  <c r="I32" i="3"/>
  <c r="I496" i="3"/>
  <c r="I386" i="3"/>
  <c r="I230" i="3"/>
  <c r="I20" i="3"/>
  <c r="I473" i="3"/>
  <c r="I370" i="3"/>
  <c r="I272" i="3"/>
  <c r="I10" i="3"/>
  <c r="I475" i="3"/>
  <c r="I353" i="3"/>
  <c r="I480" i="3"/>
  <c r="I374" i="3"/>
  <c r="I177" i="3"/>
  <c r="I21" i="3"/>
  <c r="I474" i="3"/>
  <c r="I372" i="3"/>
  <c r="I165" i="3"/>
  <c r="I22" i="3"/>
  <c r="I485" i="3"/>
  <c r="I280" i="3"/>
  <c r="I167" i="3"/>
  <c r="I59" i="3"/>
  <c r="I455" i="3"/>
  <c r="I382" i="3"/>
  <c r="I212" i="3"/>
  <c r="I47" i="3"/>
  <c r="I392" i="3"/>
  <c r="I434" i="3"/>
  <c r="I282" i="3"/>
  <c r="I122" i="3"/>
  <c r="I75" i="3"/>
  <c r="I422" i="3"/>
  <c r="I270" i="3"/>
  <c r="I110" i="3"/>
  <c r="I60" i="3"/>
  <c r="I444" i="3"/>
  <c r="I464" i="3"/>
  <c r="I267" i="3"/>
  <c r="I142" i="3"/>
  <c r="I155" i="3"/>
  <c r="I486" i="3"/>
  <c r="I252" i="3"/>
  <c r="I570" i="3"/>
  <c r="I465" i="3"/>
  <c r="I313" i="3"/>
  <c r="I126" i="3"/>
  <c r="I558" i="3"/>
  <c r="I451" i="3"/>
  <c r="I293" i="3"/>
  <c r="I114" i="3"/>
  <c r="I546" i="3"/>
  <c r="I428" i="3"/>
  <c r="I208" i="3"/>
  <c r="I91" i="3"/>
  <c r="I572" i="3"/>
  <c r="I511" i="3"/>
  <c r="I404" i="3"/>
  <c r="I232" i="3"/>
  <c r="I115" i="3"/>
  <c r="I499" i="3"/>
  <c r="I391" i="3"/>
  <c r="I220" i="3"/>
  <c r="I103" i="3"/>
  <c r="I487" i="3"/>
  <c r="I383" i="3"/>
  <c r="I221" i="3"/>
  <c r="I162" i="3"/>
  <c r="I525" i="3"/>
  <c r="I430" i="3"/>
  <c r="S342" i="3"/>
  <c r="S564" i="3"/>
  <c r="E173" i="3"/>
  <c r="E33" i="3"/>
  <c r="E476" i="3"/>
  <c r="E461" i="3"/>
  <c r="E332" i="3"/>
  <c r="E118" i="3"/>
  <c r="S456" i="3"/>
  <c r="E495" i="3"/>
  <c r="E370" i="3"/>
  <c r="E177" i="3"/>
  <c r="E91" i="3"/>
  <c r="S58" i="3"/>
  <c r="E383" i="3"/>
  <c r="E260" i="3"/>
  <c r="E199" i="3"/>
  <c r="E35" i="3"/>
  <c r="G86" i="3"/>
  <c r="G45" i="3"/>
  <c r="G96" i="3"/>
  <c r="G74" i="3"/>
  <c r="G49" i="3"/>
  <c r="G39" i="3"/>
  <c r="G26" i="3"/>
  <c r="G196" i="3"/>
  <c r="G67" i="3"/>
  <c r="G102" i="3"/>
  <c r="G113" i="3"/>
  <c r="G99" i="3"/>
  <c r="G155" i="3"/>
  <c r="G166" i="3"/>
  <c r="G164" i="3"/>
  <c r="G248" i="3"/>
  <c r="G184" i="3"/>
  <c r="G226" i="3"/>
  <c r="G249" i="3"/>
  <c r="G246" i="3"/>
  <c r="G307" i="3"/>
  <c r="G207" i="3"/>
  <c r="G268" i="3"/>
  <c r="G215" i="3"/>
  <c r="G364" i="3"/>
  <c r="G279" i="3"/>
  <c r="G356" i="3"/>
  <c r="G349" i="3"/>
  <c r="G327" i="3"/>
  <c r="G296" i="3"/>
  <c r="G380" i="3"/>
  <c r="G451" i="3"/>
  <c r="G314" i="3"/>
  <c r="G410" i="3"/>
  <c r="G378" i="3"/>
  <c r="G496" i="3"/>
  <c r="G421" i="3"/>
  <c r="G454" i="3"/>
  <c r="G478" i="3"/>
  <c r="G482" i="3"/>
  <c r="G542" i="3"/>
  <c r="G504" i="3"/>
  <c r="G551" i="3"/>
  <c r="G489" i="3"/>
  <c r="G524" i="3"/>
  <c r="G571" i="3"/>
  <c r="G533" i="3"/>
  <c r="E556" i="3"/>
  <c r="E377" i="3"/>
  <c r="E242" i="3"/>
  <c r="E217" i="3"/>
  <c r="O104" i="3"/>
  <c r="O102" i="3"/>
  <c r="O86" i="3"/>
  <c r="O35" i="3"/>
  <c r="O46" i="3"/>
  <c r="O44" i="3"/>
  <c r="O55" i="3"/>
  <c r="O66" i="3"/>
  <c r="O200" i="3"/>
  <c r="O144" i="3"/>
  <c r="O82" i="3"/>
  <c r="O165" i="3"/>
  <c r="O115" i="3"/>
  <c r="O161" i="3"/>
  <c r="O306" i="3"/>
  <c r="O240" i="3"/>
  <c r="O228" i="3"/>
  <c r="O176" i="3"/>
  <c r="O234" i="3"/>
  <c r="O268" i="3"/>
  <c r="O292" i="3"/>
  <c r="O237" i="3"/>
  <c r="O265" i="3"/>
  <c r="O305" i="3"/>
  <c r="O302" i="3"/>
  <c r="O255" i="3"/>
  <c r="O311" i="3"/>
  <c r="O357" i="3"/>
  <c r="O350" i="3"/>
  <c r="O356" i="3"/>
  <c r="O359" i="3"/>
  <c r="O401" i="3"/>
  <c r="O445" i="3"/>
  <c r="O349" i="3"/>
  <c r="O441" i="3"/>
  <c r="O416" i="3"/>
  <c r="O352" i="3"/>
  <c r="O464" i="3"/>
  <c r="O446" i="3"/>
  <c r="O469" i="3"/>
  <c r="O463" i="3"/>
  <c r="O546" i="3"/>
  <c r="O508" i="3"/>
  <c r="O567" i="3"/>
  <c r="O529" i="3"/>
  <c r="O576" i="3"/>
  <c r="O502" i="3"/>
  <c r="O561" i="3"/>
  <c r="E558" i="3"/>
  <c r="E390" i="3"/>
  <c r="E344" i="3"/>
  <c r="E78" i="3"/>
  <c r="I50" i="3"/>
  <c r="I195" i="3"/>
  <c r="I325" i="3"/>
  <c r="I533" i="3"/>
  <c r="I45" i="3"/>
  <c r="I235" i="3"/>
  <c r="I352" i="3"/>
  <c r="I532" i="3"/>
  <c r="I17" i="3"/>
  <c r="I224" i="3"/>
  <c r="I336" i="3"/>
  <c r="I506" i="3"/>
  <c r="I121" i="3"/>
  <c r="I171" i="3"/>
  <c r="I421" i="3"/>
  <c r="I492" i="3"/>
  <c r="I84" i="3"/>
  <c r="I300" i="3"/>
  <c r="I410" i="3"/>
  <c r="I551" i="3"/>
  <c r="I106" i="3"/>
  <c r="I246" i="3"/>
  <c r="I427" i="3"/>
  <c r="I489" i="3"/>
  <c r="I143" i="3"/>
  <c r="I324" i="3"/>
  <c r="I433" i="3"/>
  <c r="I548" i="3"/>
  <c r="I78" i="3"/>
  <c r="I216" i="3"/>
  <c r="I443" i="3"/>
  <c r="I30" i="3"/>
  <c r="I236" i="3"/>
  <c r="I405" i="3"/>
  <c r="I362" i="3"/>
  <c r="I395" i="3"/>
  <c r="S30" i="3"/>
  <c r="S385" i="3"/>
  <c r="S57" i="3"/>
  <c r="S378" i="3"/>
  <c r="S308" i="3"/>
  <c r="S368" i="3"/>
  <c r="S86" i="3"/>
  <c r="S374" i="3"/>
  <c r="S343" i="3"/>
  <c r="S69" i="3"/>
  <c r="S137" i="3"/>
  <c r="S438" i="3"/>
  <c r="S216" i="3"/>
  <c r="S158" i="3"/>
  <c r="S490" i="3"/>
  <c r="S247" i="3"/>
  <c r="S529" i="3"/>
  <c r="S495" i="3"/>
  <c r="S252" i="3"/>
  <c r="S403" i="3"/>
  <c r="S91" i="3"/>
  <c r="S328" i="3"/>
  <c r="S68" i="3"/>
  <c r="S472" i="3"/>
  <c r="S470" i="3"/>
  <c r="S264" i="3"/>
  <c r="S53" i="3"/>
  <c r="S197" i="3"/>
  <c r="S331" i="3"/>
  <c r="S15" i="3"/>
  <c r="S540" i="3"/>
  <c r="S361" i="3"/>
  <c r="S64" i="3"/>
  <c r="S545" i="3"/>
  <c r="S418" i="3"/>
  <c r="S171" i="3"/>
  <c r="S554" i="3"/>
  <c r="S309" i="3"/>
  <c r="S215" i="3"/>
  <c r="S257" i="3"/>
  <c r="S44" i="3"/>
  <c r="S516" i="3"/>
  <c r="S239" i="3"/>
  <c r="S389" i="3"/>
  <c r="S59" i="3"/>
  <c r="S121" i="3"/>
  <c r="S487" i="3"/>
  <c r="S355" i="3"/>
  <c r="S102" i="3"/>
  <c r="S49" i="3"/>
  <c r="S379" i="3"/>
  <c r="S50" i="3"/>
  <c r="S398" i="3"/>
  <c r="S447" i="3"/>
  <c r="S106" i="3"/>
  <c r="S446" i="3"/>
  <c r="S442" i="3"/>
  <c r="S179" i="3"/>
  <c r="S273" i="3"/>
  <c r="S546" i="3"/>
  <c r="S232" i="3"/>
  <c r="S61" i="3"/>
  <c r="S390" i="3"/>
  <c r="S274" i="3"/>
  <c r="S28" i="3"/>
  <c r="S201" i="3"/>
  <c r="S505" i="3"/>
  <c r="S226" i="3"/>
  <c r="S184" i="3"/>
  <c r="S453" i="3"/>
  <c r="S315" i="3"/>
  <c r="S51" i="3"/>
  <c r="S176" i="3"/>
  <c r="S317" i="3"/>
  <c r="S16" i="3"/>
  <c r="S282" i="3"/>
  <c r="S399" i="3"/>
  <c r="S76" i="3"/>
  <c r="S520" i="3"/>
  <c r="S298" i="3"/>
  <c r="S552" i="3"/>
  <c r="S338" i="3"/>
  <c r="S218" i="3"/>
  <c r="S551" i="3"/>
  <c r="S360" i="3"/>
  <c r="S100" i="3"/>
  <c r="S341" i="3"/>
  <c r="S322" i="3"/>
  <c r="S270" i="3"/>
  <c r="S54" i="3"/>
  <c r="S312" i="3"/>
  <c r="S337" i="3"/>
  <c r="S88" i="3"/>
  <c r="S149" i="3"/>
  <c r="S356" i="3"/>
  <c r="S35" i="3"/>
  <c r="S127" i="3"/>
  <c r="S435" i="3"/>
  <c r="S210" i="3"/>
  <c r="S503" i="3"/>
  <c r="S512" i="3"/>
  <c r="S222" i="3"/>
  <c r="S387" i="3"/>
  <c r="S517" i="3"/>
  <c r="S238" i="3"/>
  <c r="S67" i="3"/>
  <c r="S460" i="3"/>
  <c r="S568" i="3"/>
  <c r="S261" i="3"/>
  <c r="S384" i="3"/>
  <c r="S205" i="3"/>
  <c r="S352" i="3"/>
  <c r="S104" i="3"/>
  <c r="S417" i="3"/>
  <c r="S302" i="3"/>
  <c r="S39" i="3"/>
  <c r="S497" i="3"/>
  <c r="S334" i="3"/>
  <c r="S47" i="3"/>
  <c r="S559" i="3"/>
  <c r="S230" i="3"/>
  <c r="S140" i="3"/>
  <c r="S515" i="3"/>
  <c r="S193" i="3"/>
  <c r="S277" i="3"/>
  <c r="S112" i="3"/>
  <c r="S20" i="3"/>
  <c r="S70" i="3"/>
  <c r="S303" i="3"/>
  <c r="S362" i="3"/>
  <c r="S380" i="3"/>
  <c r="S300" i="3"/>
  <c r="S42" i="3"/>
  <c r="S375" i="3"/>
  <c r="S402" i="3"/>
  <c r="S110" i="3"/>
  <c r="S393" i="3"/>
  <c r="S437" i="3"/>
  <c r="S92" i="3"/>
  <c r="S219" i="3"/>
  <c r="S476" i="3"/>
  <c r="S293" i="3"/>
  <c r="S56" i="3"/>
  <c r="S483" i="3"/>
  <c r="S268" i="3"/>
  <c r="S411" i="3"/>
  <c r="S87" i="3"/>
  <c r="S522" i="3"/>
  <c r="S165" i="3"/>
  <c r="S93" i="3"/>
  <c r="S493" i="3"/>
  <c r="S214" i="3"/>
  <c r="S189" i="3"/>
  <c r="S206" i="3"/>
  <c r="S307" i="3"/>
  <c r="S90" i="3"/>
  <c r="S221" i="3"/>
  <c r="S311" i="3"/>
  <c r="S126" i="3"/>
  <c r="S537" i="3"/>
  <c r="S169" i="3"/>
  <c r="S441" i="3"/>
  <c r="S155" i="3"/>
  <c r="S262" i="3"/>
  <c r="S358" i="3"/>
  <c r="S31" i="3"/>
  <c r="S295" i="3"/>
  <c r="S555" i="3"/>
  <c r="S339" i="3"/>
  <c r="S255" i="3"/>
  <c r="S543" i="3"/>
  <c r="S281" i="3"/>
  <c r="S266" i="3"/>
  <c r="S14" i="3"/>
  <c r="S373" i="3"/>
  <c r="S27" i="3"/>
  <c r="S129" i="3"/>
  <c r="S346" i="3"/>
  <c r="S161" i="3"/>
  <c r="S518" i="3"/>
  <c r="S465" i="3"/>
  <c r="S167" i="3"/>
  <c r="S316" i="3"/>
  <c r="S534" i="3"/>
  <c r="S198" i="3"/>
  <c r="S81" i="3"/>
  <c r="S423" i="3"/>
  <c r="S488" i="3"/>
  <c r="S211" i="3"/>
  <c r="S410" i="3"/>
  <c r="S556" i="3"/>
  <c r="S306" i="3"/>
  <c r="S414" i="3"/>
  <c r="S481" i="3"/>
  <c r="S365" i="3"/>
  <c r="S242" i="3"/>
  <c r="S557" i="3"/>
  <c r="S296" i="3"/>
  <c r="S145" i="3"/>
  <c r="S526" i="3"/>
  <c r="S151" i="3"/>
  <c r="S220" i="3"/>
  <c r="S381" i="3"/>
  <c r="S567" i="3"/>
  <c r="S292" i="3"/>
  <c r="S259" i="3"/>
  <c r="S77" i="3"/>
  <c r="S496" i="3"/>
  <c r="S276" i="3"/>
  <c r="S231" i="3"/>
  <c r="S569" i="3"/>
  <c r="S319" i="3"/>
  <c r="S424" i="3"/>
  <c r="S324" i="3"/>
  <c r="S321" i="3"/>
  <c r="S62" i="3"/>
  <c r="S376" i="3"/>
  <c r="S370" i="3"/>
  <c r="S98" i="3"/>
  <c r="S192" i="3"/>
  <c r="S422" i="3"/>
  <c r="S166" i="3"/>
  <c r="S224" i="3"/>
  <c r="S500" i="3"/>
  <c r="S217" i="3"/>
  <c r="S354" i="3"/>
  <c r="S101" i="3"/>
  <c r="S489" i="3"/>
  <c r="S148" i="3"/>
  <c r="S85" i="3"/>
  <c r="S153" i="3"/>
  <c r="S89" i="3"/>
  <c r="S544" i="3"/>
  <c r="S304" i="3"/>
  <c r="S405" i="3"/>
  <c r="S186" i="3"/>
  <c r="S327" i="3"/>
  <c r="S63" i="3"/>
  <c r="S469" i="3"/>
  <c r="S96" i="3"/>
  <c r="S431" i="3"/>
  <c r="S477" i="3"/>
  <c r="S528" i="3"/>
  <c r="S508" i="3"/>
  <c r="S284" i="3"/>
  <c r="S535" i="3"/>
  <c r="S260" i="3"/>
  <c r="S560" i="3"/>
  <c r="S188" i="3"/>
  <c r="S539" i="3"/>
  <c r="S548" i="3"/>
  <c r="S178" i="3"/>
  <c r="S263" i="3"/>
  <c r="S565" i="3"/>
  <c r="S289" i="3"/>
  <c r="S318" i="3"/>
  <c r="S83" i="3"/>
  <c r="S371" i="3"/>
  <c r="S41" i="3"/>
  <c r="S451" i="3"/>
  <c r="S406" i="3"/>
  <c r="S21" i="3"/>
  <c r="S258" i="3"/>
  <c r="S574" i="3"/>
  <c r="S163" i="3"/>
  <c r="S24" i="3"/>
  <c r="S419" i="3"/>
  <c r="S440" i="3"/>
  <c r="S202" i="3"/>
  <c r="S285" i="3"/>
  <c r="S573" i="3"/>
  <c r="S240" i="3"/>
  <c r="S443" i="3"/>
  <c r="S498" i="3"/>
  <c r="S256" i="3"/>
  <c r="S200" i="3"/>
  <c r="S566" i="3"/>
  <c r="S336" i="3"/>
  <c r="S180" i="3"/>
  <c r="S412" i="3"/>
  <c r="S142" i="3"/>
  <c r="S144" i="3"/>
  <c r="S194" i="3"/>
  <c r="S572" i="3"/>
  <c r="S208" i="3"/>
  <c r="S187" i="3"/>
  <c r="S152" i="3"/>
  <c r="S513" i="3"/>
  <c r="S196" i="3"/>
  <c r="S156" i="3"/>
  <c r="S501" i="3"/>
  <c r="S183" i="3"/>
  <c r="S542" i="3"/>
  <c r="S519" i="3"/>
  <c r="S272" i="3"/>
  <c r="S32" i="3"/>
  <c r="S332" i="3"/>
  <c r="S291" i="3"/>
  <c r="S52" i="3"/>
  <c r="S177" i="3"/>
  <c r="S329" i="3"/>
  <c r="S134" i="3"/>
  <c r="S533" i="3"/>
  <c r="S467" i="3"/>
  <c r="S234" i="3"/>
  <c r="S278" i="3"/>
  <c r="S123" i="3"/>
  <c r="S430" i="3"/>
  <c r="S157" i="3"/>
  <c r="S18" i="3"/>
  <c r="S514" i="3"/>
  <c r="S173" i="3"/>
  <c r="S95" i="3"/>
  <c r="S561" i="3"/>
  <c r="S190" i="3"/>
  <c r="S401" i="3"/>
  <c r="S532" i="3"/>
  <c r="S301" i="3"/>
  <c r="S485" i="3"/>
  <c r="S428" i="3"/>
  <c r="S74" i="3"/>
  <c r="S404" i="3"/>
  <c r="S436" i="3"/>
  <c r="S525" i="3"/>
  <c r="S223" i="3"/>
  <c r="S492" i="3"/>
  <c r="S213" i="3"/>
  <c r="S474" i="3"/>
  <c r="S130" i="3"/>
  <c r="S480" i="3"/>
  <c r="S461" i="3"/>
  <c r="S118" i="3"/>
  <c r="S199" i="3"/>
  <c r="S570" i="3"/>
  <c r="S279" i="3"/>
  <c r="S290" i="3"/>
  <c r="S553" i="3"/>
  <c r="S286" i="3"/>
  <c r="S71" i="3"/>
  <c r="S386" i="3"/>
  <c r="S359" i="3"/>
  <c r="S82" i="3"/>
  <c r="S182" i="3"/>
  <c r="S452" i="3"/>
  <c r="S159" i="3"/>
  <c r="S439" i="3"/>
  <c r="S434" i="3"/>
  <c r="S450" i="3"/>
  <c r="S66" i="3"/>
  <c r="S335" i="3"/>
  <c r="S550" i="3"/>
  <c r="S132" i="3"/>
  <c r="S382" i="3"/>
  <c r="S486" i="3"/>
  <c r="S207" i="3"/>
  <c r="S107" i="3"/>
  <c r="S571" i="3"/>
  <c r="S246" i="3"/>
  <c r="S248" i="3"/>
  <c r="S397" i="3"/>
  <c r="S55" i="3"/>
  <c r="S46" i="3"/>
  <c r="S25" i="3"/>
  <c r="S506" i="3"/>
  <c r="S473" i="3"/>
  <c r="S146" i="3"/>
  <c r="S162" i="3"/>
  <c r="S530" i="3"/>
  <c r="S454" i="3"/>
  <c r="S185" i="3"/>
  <c r="S164" i="3"/>
  <c r="S449" i="3"/>
  <c r="S175" i="3"/>
  <c r="S536" i="3"/>
  <c r="S244" i="3"/>
  <c r="S271" i="3"/>
  <c r="S507" i="3"/>
  <c r="S267" i="3"/>
  <c r="S344" i="3"/>
  <c r="S195" i="3"/>
  <c r="S367" i="3"/>
  <c r="S29" i="3"/>
  <c r="S427" i="3"/>
  <c r="S459" i="3"/>
  <c r="S23" i="3"/>
  <c r="S237" i="3"/>
  <c r="S168" i="3"/>
  <c r="S383" i="3"/>
  <c r="S80" i="3"/>
  <c r="S212" i="3"/>
  <c r="S462" i="3"/>
  <c r="S124" i="3"/>
  <c r="S283" i="3"/>
  <c r="S502" i="3"/>
  <c r="S120" i="3"/>
  <c r="S320" i="3"/>
  <c r="S549" i="3"/>
  <c r="S181" i="3"/>
  <c r="S457" i="3"/>
  <c r="S348" i="3"/>
  <c r="S116" i="3"/>
  <c r="S243" i="3"/>
  <c r="S160" i="3"/>
  <c r="S475" i="3"/>
  <c r="S84" i="3"/>
  <c r="S466" i="3"/>
  <c r="S233" i="3"/>
  <c r="S426" i="3"/>
  <c r="S128" i="3"/>
  <c r="S444" i="3"/>
  <c r="S464" i="3"/>
  <c r="S114" i="3"/>
  <c r="S172" i="3"/>
  <c r="S562" i="3"/>
  <c r="S254" i="3"/>
  <c r="S245" i="3"/>
  <c r="S558" i="3"/>
  <c r="S253" i="3"/>
  <c r="S48" i="3"/>
  <c r="S350" i="3"/>
  <c r="S280" i="3"/>
  <c r="S40" i="3"/>
  <c r="S131" i="3"/>
  <c r="S314" i="3"/>
  <c r="S94" i="3"/>
  <c r="S575" i="3"/>
  <c r="S432" i="3"/>
  <c r="S351" i="3"/>
  <c r="S17" i="3"/>
  <c r="S236" i="3"/>
  <c r="S421" i="3"/>
  <c r="S19" i="3"/>
  <c r="S353" i="3"/>
  <c r="S420" i="3"/>
  <c r="S204" i="3"/>
  <c r="S111" i="3"/>
  <c r="S484" i="3"/>
  <c r="S154" i="3"/>
  <c r="S103" i="3"/>
  <c r="S288" i="3"/>
  <c r="S122" i="3"/>
  <c r="S458" i="3"/>
  <c r="S455" i="3"/>
  <c r="S416" i="3"/>
  <c r="S139" i="3"/>
  <c r="S117" i="3"/>
  <c r="S576" i="3"/>
  <c r="S377" i="3"/>
  <c r="S45" i="3"/>
  <c r="S115" i="3"/>
  <c r="S333" i="3"/>
  <c r="S33" i="3"/>
  <c r="S400" i="3"/>
  <c r="S538" i="3"/>
  <c r="S313" i="3"/>
  <c r="S494" i="3"/>
  <c r="S524" i="3"/>
  <c r="S228" i="3"/>
  <c r="S275" i="3"/>
  <c r="S541" i="3"/>
  <c r="S250" i="3"/>
  <c r="S79" i="3"/>
  <c r="S413" i="3"/>
  <c r="S392" i="3"/>
  <c r="S60" i="3"/>
  <c r="S170" i="3"/>
  <c r="S150" i="3"/>
  <c r="S325" i="3"/>
  <c r="S65" i="3"/>
  <c r="S531" i="3"/>
  <c r="S363" i="3"/>
  <c r="S72" i="3"/>
  <c r="S294" i="3"/>
  <c r="S415" i="3"/>
  <c r="S78" i="3"/>
  <c r="S299" i="3"/>
  <c r="S425" i="3"/>
  <c r="S108" i="3"/>
  <c r="S388" i="3"/>
  <c r="S394" i="3"/>
  <c r="S43" i="3"/>
  <c r="S227" i="3"/>
  <c r="S75" i="3"/>
  <c r="S479" i="3"/>
  <c r="S396" i="3"/>
  <c r="S113" i="3"/>
  <c r="S547" i="3"/>
  <c r="S409" i="3"/>
  <c r="S241" i="3"/>
  <c r="S125" i="3"/>
  <c r="S408" i="3"/>
  <c r="S229" i="3"/>
  <c r="S468" i="3"/>
  <c r="S504" i="3"/>
  <c r="S105" i="3"/>
  <c r="S133" i="3"/>
  <c r="S347" i="3"/>
  <c r="Q562" i="3"/>
  <c r="Q503" i="3"/>
  <c r="Q565" i="3"/>
  <c r="Q518" i="3"/>
  <c r="Q556" i="3"/>
  <c r="Q497" i="3"/>
  <c r="Q535" i="3"/>
  <c r="Q465" i="3"/>
  <c r="Q476" i="3"/>
  <c r="Q513" i="3"/>
  <c r="Q450" i="3"/>
  <c r="Q443" i="3"/>
  <c r="Q456" i="3"/>
  <c r="Q474" i="3"/>
  <c r="Q319" i="3"/>
  <c r="Q410" i="3"/>
  <c r="Q455" i="3"/>
  <c r="Q468" i="3"/>
  <c r="Q265" i="3"/>
  <c r="Q389" i="3"/>
  <c r="Q321" i="3"/>
  <c r="Q364" i="3"/>
  <c r="Q298" i="3"/>
  <c r="Q256" i="3"/>
  <c r="Q288" i="3"/>
  <c r="Q297" i="3"/>
  <c r="Q278" i="3"/>
  <c r="Q272" i="3"/>
  <c r="Q234" i="3"/>
  <c r="Q187" i="3"/>
  <c r="Q228" i="3"/>
  <c r="Q235" i="3"/>
  <c r="Q169" i="3"/>
  <c r="Q183" i="3"/>
  <c r="Q149" i="3"/>
  <c r="Q116" i="3"/>
  <c r="Q160" i="3"/>
  <c r="Q119" i="3"/>
  <c r="Q221" i="3"/>
  <c r="Q184" i="3"/>
  <c r="Q63" i="3"/>
  <c r="Q10" i="3"/>
  <c r="Q89" i="3"/>
  <c r="Q105" i="3"/>
  <c r="Q49" i="3"/>
  <c r="Q14" i="3"/>
  <c r="Q71" i="3"/>
  <c r="Q99" i="3"/>
  <c r="Q550" i="3"/>
  <c r="Q491" i="3"/>
  <c r="Q553" i="3"/>
  <c r="Q506" i="3"/>
  <c r="Q544" i="3"/>
  <c r="Q570" i="3"/>
  <c r="Q523" i="3"/>
  <c r="Q464" i="3"/>
  <c r="Q467" i="3"/>
  <c r="Q477" i="3"/>
  <c r="Q438" i="3"/>
  <c r="Q421" i="3"/>
  <c r="Q446" i="3"/>
  <c r="Q449" i="3"/>
  <c r="Q422" i="3"/>
  <c r="Q408" i="3"/>
  <c r="Q434" i="3"/>
  <c r="Q454" i="3"/>
  <c r="Q386" i="3"/>
  <c r="Q380" i="3"/>
  <c r="Q309" i="3"/>
  <c r="Q286" i="3"/>
  <c r="Q244" i="3"/>
  <c r="Q270" i="3"/>
  <c r="Q283" i="3"/>
  <c r="Q275" i="3"/>
  <c r="Q267" i="3"/>
  <c r="Q227" i="3"/>
  <c r="Q176" i="3"/>
  <c r="Q222" i="3"/>
  <c r="Q206" i="3"/>
  <c r="Q157" i="3"/>
  <c r="Q171" i="3"/>
  <c r="Q137" i="3"/>
  <c r="Q104" i="3"/>
  <c r="Q154" i="3"/>
  <c r="Q107" i="3"/>
  <c r="Q192" i="3"/>
  <c r="Q174" i="3"/>
  <c r="Q55" i="3"/>
  <c r="Q42" i="3"/>
  <c r="Q58" i="3"/>
  <c r="Q91" i="3"/>
  <c r="Q37" i="3"/>
  <c r="Q30" i="3"/>
  <c r="Q62" i="3"/>
  <c r="Q54" i="3"/>
  <c r="Q538" i="3"/>
  <c r="Q479" i="3"/>
  <c r="Q541" i="3"/>
  <c r="Q494" i="3"/>
  <c r="Q532" i="3"/>
  <c r="Q558" i="3"/>
  <c r="Q511" i="3"/>
  <c r="Q452" i="3"/>
  <c r="Q561" i="3"/>
  <c r="Q472" i="3"/>
  <c r="Q426" i="3"/>
  <c r="Q485" i="3"/>
  <c r="Q411" i="3"/>
  <c r="Q442" i="3"/>
  <c r="Q420" i="3"/>
  <c r="Q387" i="3"/>
  <c r="Q419" i="3"/>
  <c r="Q436" i="3"/>
  <c r="Q349" i="3"/>
  <c r="Q368" i="3"/>
  <c r="Q294" i="3"/>
  <c r="Q322" i="3"/>
  <c r="Q274" i="3"/>
  <c r="Q232" i="3"/>
  <c r="Q305" i="3"/>
  <c r="Q271" i="3"/>
  <c r="Q266" i="3"/>
  <c r="Q311" i="3"/>
  <c r="Q216" i="3"/>
  <c r="Q164" i="3"/>
  <c r="Q217" i="3"/>
  <c r="Q199" i="3"/>
  <c r="Q279" i="3"/>
  <c r="Q159" i="3"/>
  <c r="Q145" i="3"/>
  <c r="Q92" i="3"/>
  <c r="Q146" i="3"/>
  <c r="Q95" i="3"/>
  <c r="Q178" i="3"/>
  <c r="Q166" i="3"/>
  <c r="Q43" i="3"/>
  <c r="Q57" i="3"/>
  <c r="Q34" i="3"/>
  <c r="Q60" i="3"/>
  <c r="Q25" i="3"/>
  <c r="Q18" i="3"/>
  <c r="Q52" i="3"/>
  <c r="Q526" i="3"/>
  <c r="Q576" i="3"/>
  <c r="Q529" i="3"/>
  <c r="Q482" i="3"/>
  <c r="Q520" i="3"/>
  <c r="Q546" i="3"/>
  <c r="Q499" i="3"/>
  <c r="Q440" i="3"/>
  <c r="Q573" i="3"/>
  <c r="Q459" i="3"/>
  <c r="Q439" i="3"/>
  <c r="Q463" i="3"/>
  <c r="Q537" i="3"/>
  <c r="Q407" i="3"/>
  <c r="Q418" i="3"/>
  <c r="Q431" i="3"/>
  <c r="Q396" i="3"/>
  <c r="Q385" i="3"/>
  <c r="Q342" i="3"/>
  <c r="Q366" i="3"/>
  <c r="Q282" i="3"/>
  <c r="Q296" i="3"/>
  <c r="Q355" i="3"/>
  <c r="Q220" i="3"/>
  <c r="Q291" i="3"/>
  <c r="Q259" i="3"/>
  <c r="Q250" i="3"/>
  <c r="Q295" i="3"/>
  <c r="Q210" i="3"/>
  <c r="Q152" i="3"/>
  <c r="Q211" i="3"/>
  <c r="Q195" i="3"/>
  <c r="Q262" i="3"/>
  <c r="Q247" i="3"/>
  <c r="Q126" i="3"/>
  <c r="Q80" i="3"/>
  <c r="Q130" i="3"/>
  <c r="Q83" i="3"/>
  <c r="Q134" i="3"/>
  <c r="Q124" i="3"/>
  <c r="Q31" i="3"/>
  <c r="Q45" i="3"/>
  <c r="Q22" i="3"/>
  <c r="Q48" i="3"/>
  <c r="Q13" i="3"/>
  <c r="Q136" i="3"/>
  <c r="Q40" i="3"/>
  <c r="Q514" i="3"/>
  <c r="Q564" i="3"/>
  <c r="Q517" i="3"/>
  <c r="Q567" i="3"/>
  <c r="Q508" i="3"/>
  <c r="Q534" i="3"/>
  <c r="Q572" i="3"/>
  <c r="Q428" i="3"/>
  <c r="Q501" i="3"/>
  <c r="Q447" i="3"/>
  <c r="Q427" i="3"/>
  <c r="Q458" i="3"/>
  <c r="Q466" i="3"/>
  <c r="Q402" i="3"/>
  <c r="Q414" i="3"/>
  <c r="Q403" i="3"/>
  <c r="Q390" i="3"/>
  <c r="Q352" i="3"/>
  <c r="Q333" i="3"/>
  <c r="Q350" i="3"/>
  <c r="Q382" i="3"/>
  <c r="Q284" i="3"/>
  <c r="Q345" i="3"/>
  <c r="Q208" i="3"/>
  <c r="Q280" i="3"/>
  <c r="Q249" i="3"/>
  <c r="Q238" i="3"/>
  <c r="Q287" i="3"/>
  <c r="Q201" i="3"/>
  <c r="Q140" i="3"/>
  <c r="Q189" i="3"/>
  <c r="Q180" i="3"/>
  <c r="Q209" i="3"/>
  <c r="Q261" i="3"/>
  <c r="Q114" i="3"/>
  <c r="Q229" i="3"/>
  <c r="Q118" i="3"/>
  <c r="Q172" i="3"/>
  <c r="Q122" i="3"/>
  <c r="Q112" i="3"/>
  <c r="Q19" i="3"/>
  <c r="Q33" i="3"/>
  <c r="Q113" i="3"/>
  <c r="Q36" i="3"/>
  <c r="Q93" i="3"/>
  <c r="Q68" i="3"/>
  <c r="Q150" i="3"/>
  <c r="Q502" i="3"/>
  <c r="Q552" i="3"/>
  <c r="Q505" i="3"/>
  <c r="Q555" i="3"/>
  <c r="Q496" i="3"/>
  <c r="Q522" i="3"/>
  <c r="Q560" i="3"/>
  <c r="Q416" i="3"/>
  <c r="Q489" i="3"/>
  <c r="Q435" i="3"/>
  <c r="Q394" i="3"/>
  <c r="Q432" i="3"/>
  <c r="Q461" i="3"/>
  <c r="Q397" i="3"/>
  <c r="Q395" i="3"/>
  <c r="Q401" i="3"/>
  <c r="Q381" i="3"/>
  <c r="Q313" i="3"/>
  <c r="Q324" i="3"/>
  <c r="Q378" i="3"/>
  <c r="Q357" i="3"/>
  <c r="Q391" i="3"/>
  <c r="Q341" i="3"/>
  <c r="Q196" i="3"/>
  <c r="Q307" i="3"/>
  <c r="Q237" i="3"/>
  <c r="Q226" i="3"/>
  <c r="Q306" i="3"/>
  <c r="Q175" i="3"/>
  <c r="Q268" i="3"/>
  <c r="Q179" i="3"/>
  <c r="Q168" i="3"/>
  <c r="Q191" i="3"/>
  <c r="Q243" i="3"/>
  <c r="Q102" i="3"/>
  <c r="Q186" i="3"/>
  <c r="Q106" i="3"/>
  <c r="Q162" i="3"/>
  <c r="Q110" i="3"/>
  <c r="Q100" i="3"/>
  <c r="Q32" i="3"/>
  <c r="Q21" i="3"/>
  <c r="Q64" i="3"/>
  <c r="Q24" i="3"/>
  <c r="Q79" i="3"/>
  <c r="Q65" i="3"/>
  <c r="Q144" i="3"/>
  <c r="Q575" i="3"/>
  <c r="Q540" i="3"/>
  <c r="Q493" i="3"/>
  <c r="Q543" i="3"/>
  <c r="Q569" i="3"/>
  <c r="Q510" i="3"/>
  <c r="Q548" i="3"/>
  <c r="Q404" i="3"/>
  <c r="Q470" i="3"/>
  <c r="Q488" i="3"/>
  <c r="Q377" i="3"/>
  <c r="Q429" i="3"/>
  <c r="Q444" i="3"/>
  <c r="Q379" i="3"/>
  <c r="Q424" i="3"/>
  <c r="Q384" i="3"/>
  <c r="Q374" i="3"/>
  <c r="Q304" i="3"/>
  <c r="Q376" i="3"/>
  <c r="Q354" i="3"/>
  <c r="Q351" i="3"/>
  <c r="Q332" i="3"/>
  <c r="Q334" i="3"/>
  <c r="Q248" i="3"/>
  <c r="Q225" i="3"/>
  <c r="Q214" i="3"/>
  <c r="Q290" i="3"/>
  <c r="Q163" i="3"/>
  <c r="Q264" i="3"/>
  <c r="Q167" i="3"/>
  <c r="Q308" i="3"/>
  <c r="Q182" i="3"/>
  <c r="Q207" i="3"/>
  <c r="Q90" i="3"/>
  <c r="Q170" i="3"/>
  <c r="Q94" i="3"/>
  <c r="Q132" i="3"/>
  <c r="Q98" i="3"/>
  <c r="Q88" i="3"/>
  <c r="Q20" i="3"/>
  <c r="Q46" i="3"/>
  <c r="Q59" i="3"/>
  <c r="Q12" i="3"/>
  <c r="Q77" i="3"/>
  <c r="Q51" i="3"/>
  <c r="Q125" i="3"/>
  <c r="Q563" i="3"/>
  <c r="Q528" i="3"/>
  <c r="Q481" i="3"/>
  <c r="Q531" i="3"/>
  <c r="Q557" i="3"/>
  <c r="Q498" i="3"/>
  <c r="Q536" i="3"/>
  <c r="Q392" i="3"/>
  <c r="Q457" i="3"/>
  <c r="Q473" i="3"/>
  <c r="Q425" i="3"/>
  <c r="Q430" i="3"/>
  <c r="Q372" i="3"/>
  <c r="Q412" i="3"/>
  <c r="Q367" i="3"/>
  <c r="Q423" i="3"/>
  <c r="Q303" i="3"/>
  <c r="Q338" i="3"/>
  <c r="Q370" i="3"/>
  <c r="Q400" i="3"/>
  <c r="Q323" i="3"/>
  <c r="Q299" i="3"/>
  <c r="Q236" i="3"/>
  <c r="Q213" i="3"/>
  <c r="Q202" i="3"/>
  <c r="Q276" i="3"/>
  <c r="Q151" i="3"/>
  <c r="Q219" i="3"/>
  <c r="Q155" i="3"/>
  <c r="Q240" i="3"/>
  <c r="Q258" i="3"/>
  <c r="Q204" i="3"/>
  <c r="Q78" i="3"/>
  <c r="Q165" i="3"/>
  <c r="Q82" i="3"/>
  <c r="Q120" i="3"/>
  <c r="Q86" i="3"/>
  <c r="Q76" i="3"/>
  <c r="Q101" i="3"/>
  <c r="Q153" i="3"/>
  <c r="Q47" i="3"/>
  <c r="Q28" i="3"/>
  <c r="Q75" i="3"/>
  <c r="Q39" i="3"/>
  <c r="Q97" i="3"/>
  <c r="Q551" i="3"/>
  <c r="Q516" i="3"/>
  <c r="Q566" i="3"/>
  <c r="Q519" i="3"/>
  <c r="Q545" i="3"/>
  <c r="Q486" i="3"/>
  <c r="Q524" i="3"/>
  <c r="Q549" i="3"/>
  <c r="Q445" i="3"/>
  <c r="Q460" i="3"/>
  <c r="Q353" i="3"/>
  <c r="Q406" i="3"/>
  <c r="Q360" i="3"/>
  <c r="Q405" i="3"/>
  <c r="Q362" i="3"/>
  <c r="Q413" i="3"/>
  <c r="Q302" i="3"/>
  <c r="Q329" i="3"/>
  <c r="Q359" i="3"/>
  <c r="Q369" i="3"/>
  <c r="Q318" i="3"/>
  <c r="Q285" i="3"/>
  <c r="Q224" i="3"/>
  <c r="Q373" i="3"/>
  <c r="Q292" i="3"/>
  <c r="Q254" i="3"/>
  <c r="Q139" i="3"/>
  <c r="Q143" i="3"/>
  <c r="Q233" i="3"/>
  <c r="Q245" i="3"/>
  <c r="Q197" i="3"/>
  <c r="Q66" i="3"/>
  <c r="Q158" i="3"/>
  <c r="Q70" i="3"/>
  <c r="Q108" i="3"/>
  <c r="Q74" i="3"/>
  <c r="Q121" i="3"/>
  <c r="Q87" i="3"/>
  <c r="Q142" i="3"/>
  <c r="Q35" i="3"/>
  <c r="Q16" i="3"/>
  <c r="Q73" i="3"/>
  <c r="Q27" i="3"/>
  <c r="Q53" i="3"/>
  <c r="Q539" i="3"/>
  <c r="Q504" i="3"/>
  <c r="Q554" i="3"/>
  <c r="Q507" i="3"/>
  <c r="Q533" i="3"/>
  <c r="Q571" i="3"/>
  <c r="Q512" i="3"/>
  <c r="Q483" i="3"/>
  <c r="Q433" i="3"/>
  <c r="Q525" i="3"/>
  <c r="Q453" i="3"/>
  <c r="Q383" i="3"/>
  <c r="Q393" i="3"/>
  <c r="Q356" i="3"/>
  <c r="Q448" i="3"/>
  <c r="Q358" i="3"/>
  <c r="Q415" i="3"/>
  <c r="Q301" i="3"/>
  <c r="Q320" i="3"/>
  <c r="Q326" i="3"/>
  <c r="Q348" i="3"/>
  <c r="Q312" i="3"/>
  <c r="Q263" i="3"/>
  <c r="Q212" i="3"/>
  <c r="Q317" i="3"/>
  <c r="Q260" i="3"/>
  <c r="Q242" i="3"/>
  <c r="Q253" i="3"/>
  <c r="Q194" i="3"/>
  <c r="Q273" i="3"/>
  <c r="Q203" i="3"/>
  <c r="Q231" i="3"/>
  <c r="Q185" i="3"/>
  <c r="Q218" i="3"/>
  <c r="Q156" i="3"/>
  <c r="Q241" i="3"/>
  <c r="Q96" i="3"/>
  <c r="Q147" i="3"/>
  <c r="Q111" i="3"/>
  <c r="Q56" i="3"/>
  <c r="Q138" i="3"/>
  <c r="Q23" i="3"/>
  <c r="Q141" i="3"/>
  <c r="Q50" i="3"/>
  <c r="Q115" i="3"/>
  <c r="Q41" i="3"/>
  <c r="Q527" i="3"/>
  <c r="Q492" i="3"/>
  <c r="Q542" i="3"/>
  <c r="Q495" i="3"/>
  <c r="Q521" i="3"/>
  <c r="Q559" i="3"/>
  <c r="Q500" i="3"/>
  <c r="Q478" i="3"/>
  <c r="Q484" i="3"/>
  <c r="Q475" i="3"/>
  <c r="Q451" i="3"/>
  <c r="Q371" i="3"/>
  <c r="Q375" i="3"/>
  <c r="Q343" i="3"/>
  <c r="Q441" i="3"/>
  <c r="Q337" i="3"/>
  <c r="Q399" i="3"/>
  <c r="Q289" i="3"/>
  <c r="Q361" i="3"/>
  <c r="Q316" i="3"/>
  <c r="Q336" i="3"/>
  <c r="Q328" i="3"/>
  <c r="Q257" i="3"/>
  <c r="Q200" i="3"/>
  <c r="Q314" i="3"/>
  <c r="Q251" i="3"/>
  <c r="Q230" i="3"/>
  <c r="Q239" i="3"/>
  <c r="Q177" i="3"/>
  <c r="Q255" i="3"/>
  <c r="Q190" i="3"/>
  <c r="Q223" i="3"/>
  <c r="Q173" i="3"/>
  <c r="Q148" i="3"/>
  <c r="Q129" i="3"/>
  <c r="Q193" i="3"/>
  <c r="Q84" i="3"/>
  <c r="Q135" i="3"/>
  <c r="Q85" i="3"/>
  <c r="Q44" i="3"/>
  <c r="Q127" i="3"/>
  <c r="Q11" i="3"/>
  <c r="Q133" i="3"/>
  <c r="Q38" i="3"/>
  <c r="Q109" i="3"/>
  <c r="Q29" i="3"/>
  <c r="Q574" i="3"/>
  <c r="Q515" i="3"/>
  <c r="Q480" i="3"/>
  <c r="Q530" i="3"/>
  <c r="Q568" i="3"/>
  <c r="Q509" i="3"/>
  <c r="Q547" i="3"/>
  <c r="Q487" i="3"/>
  <c r="Q490" i="3"/>
  <c r="Q471" i="3"/>
  <c r="Q462" i="3"/>
  <c r="Q437" i="3"/>
  <c r="Q469" i="3"/>
  <c r="Q363" i="3"/>
  <c r="Q331" i="3"/>
  <c r="Q398" i="3"/>
  <c r="Q325" i="3"/>
  <c r="Q388" i="3"/>
  <c r="Q277" i="3"/>
  <c r="Q409" i="3"/>
  <c r="Q330" i="3"/>
  <c r="Q310" i="3"/>
  <c r="Q327" i="3"/>
  <c r="Q293" i="3"/>
  <c r="Q315" i="3"/>
  <c r="Q188" i="3"/>
  <c r="Q300" i="3"/>
  <c r="Q281" i="3"/>
  <c r="Q269" i="3"/>
  <c r="Q205" i="3"/>
  <c r="Q246" i="3"/>
  <c r="Q252" i="3"/>
  <c r="Q181" i="3"/>
  <c r="Q215" i="3"/>
  <c r="Q161" i="3"/>
  <c r="Q128" i="3"/>
  <c r="Q117" i="3"/>
  <c r="Q131" i="3"/>
  <c r="Q72" i="3"/>
  <c r="Q123" i="3"/>
  <c r="Q69" i="3"/>
  <c r="Q67" i="3"/>
  <c r="Q103" i="3"/>
  <c r="Q15" i="3"/>
  <c r="Q61" i="3"/>
  <c r="Q26" i="3"/>
  <c r="Q81" i="3"/>
  <c r="Q17" i="3"/>
  <c r="S203" i="3"/>
  <c r="E471" i="3"/>
  <c r="E363" i="3"/>
  <c r="E162" i="3"/>
  <c r="S174" i="3"/>
  <c r="E526" i="3"/>
  <c r="E331" i="3"/>
  <c r="E169" i="3"/>
  <c r="E13" i="3"/>
  <c r="S269" i="3"/>
  <c r="E454" i="3"/>
  <c r="E366" i="3"/>
  <c r="E195" i="3"/>
  <c r="E119" i="3"/>
  <c r="S407" i="3"/>
  <c r="E450" i="3"/>
  <c r="E287" i="3"/>
  <c r="E135" i="3"/>
  <c r="G132" i="3"/>
  <c r="G100" i="3"/>
  <c r="G57" i="3"/>
  <c r="G19" i="3"/>
  <c r="G76" i="3"/>
  <c r="G68" i="3"/>
  <c r="G51" i="3"/>
  <c r="G38" i="3"/>
  <c r="G118" i="3"/>
  <c r="G79" i="3"/>
  <c r="G114" i="3"/>
  <c r="G125" i="3"/>
  <c r="G111" i="3"/>
  <c r="C111" i="3" s="1"/>
  <c r="G157" i="3"/>
  <c r="G178" i="3"/>
  <c r="G176" i="3"/>
  <c r="G138" i="3"/>
  <c r="G192" i="3"/>
  <c r="G236" i="3"/>
  <c r="G259" i="3"/>
  <c r="G264" i="3"/>
  <c r="G312" i="3"/>
  <c r="G219" i="3"/>
  <c r="G273" i="3"/>
  <c r="C273" i="3" s="1"/>
  <c r="G227" i="3"/>
  <c r="G391" i="3"/>
  <c r="G291" i="3"/>
  <c r="G368" i="3"/>
  <c r="G386" i="3"/>
  <c r="G336" i="3"/>
  <c r="G317" i="3"/>
  <c r="G444" i="3"/>
  <c r="G389" i="3"/>
  <c r="G326" i="3"/>
  <c r="G446" i="3"/>
  <c r="G395" i="3"/>
  <c r="G348" i="3"/>
  <c r="G433" i="3"/>
  <c r="G467" i="3"/>
  <c r="G480" i="3"/>
  <c r="G495" i="3"/>
  <c r="G554" i="3"/>
  <c r="G516" i="3"/>
  <c r="G563" i="3"/>
  <c r="G501" i="3"/>
  <c r="G536" i="3"/>
  <c r="G486" i="3"/>
  <c r="G545" i="3"/>
  <c r="C545" i="3" s="1"/>
  <c r="E570" i="3"/>
  <c r="E403" i="3"/>
  <c r="E207" i="3"/>
  <c r="E90" i="3"/>
  <c r="O16" i="3"/>
  <c r="O112" i="3"/>
  <c r="O100" i="3"/>
  <c r="O47" i="3"/>
  <c r="O58" i="3"/>
  <c r="O56" i="3"/>
  <c r="O63" i="3"/>
  <c r="O149" i="3"/>
  <c r="O122" i="3"/>
  <c r="O164" i="3"/>
  <c r="O94" i="3"/>
  <c r="O198" i="3"/>
  <c r="O127" i="3"/>
  <c r="O177" i="3"/>
  <c r="O158" i="3"/>
  <c r="O156" i="3"/>
  <c r="O242" i="3"/>
  <c r="O205" i="3"/>
  <c r="O138" i="3"/>
  <c r="O284" i="3"/>
  <c r="O329" i="3"/>
  <c r="O249" i="3"/>
  <c r="O294" i="3"/>
  <c r="O312" i="3"/>
  <c r="O334" i="3"/>
  <c r="O262" i="3"/>
  <c r="O317" i="3"/>
  <c r="O309" i="3"/>
  <c r="O366" i="3"/>
  <c r="O313" i="3"/>
  <c r="O368" i="3"/>
  <c r="O431" i="3"/>
  <c r="O414" i="3"/>
  <c r="O394" i="3"/>
  <c r="O454" i="3"/>
  <c r="O440" i="3"/>
  <c r="O364" i="3"/>
  <c r="O468" i="3"/>
  <c r="O458" i="3"/>
  <c r="O560" i="3"/>
  <c r="O499" i="3"/>
  <c r="O558" i="3"/>
  <c r="O520" i="3"/>
  <c r="O494" i="3"/>
  <c r="O541" i="3"/>
  <c r="O479" i="3"/>
  <c r="O514" i="3"/>
  <c r="O573" i="3"/>
  <c r="E572" i="3"/>
  <c r="E325" i="3"/>
  <c r="E270" i="3"/>
  <c r="E80" i="3"/>
  <c r="I33" i="3"/>
  <c r="I188" i="3"/>
  <c r="I454" i="3"/>
  <c r="I497" i="3"/>
  <c r="I56" i="3"/>
  <c r="I151" i="3"/>
  <c r="I311" i="3"/>
  <c r="I494" i="3"/>
  <c r="I99" i="3"/>
  <c r="I159" i="3"/>
  <c r="I419" i="3"/>
  <c r="I565" i="3"/>
  <c r="I72" i="3"/>
  <c r="I289" i="3"/>
  <c r="I403" i="3"/>
  <c r="I539" i="3"/>
  <c r="I94" i="3"/>
  <c r="I234" i="3"/>
  <c r="I407" i="3"/>
  <c r="I477" i="3"/>
  <c r="I128" i="3"/>
  <c r="I312" i="3"/>
  <c r="I425" i="3"/>
  <c r="I536" i="3"/>
  <c r="I66" i="3"/>
  <c r="I337" i="3"/>
  <c r="I484" i="3"/>
  <c r="I510" i="3"/>
  <c r="I88" i="3"/>
  <c r="I340" i="3"/>
  <c r="I483" i="3"/>
  <c r="I111" i="3"/>
  <c r="I209" i="3"/>
  <c r="I552" i="3"/>
  <c r="I380" i="3"/>
  <c r="I479" i="3"/>
  <c r="S448" i="3"/>
  <c r="S34" i="3"/>
  <c r="S521" i="3"/>
  <c r="S37" i="3"/>
  <c r="E72" i="3"/>
  <c r="E47" i="3"/>
  <c r="S491" i="3"/>
  <c r="E388" i="3"/>
  <c r="E254" i="3"/>
  <c r="E64" i="3"/>
  <c r="G12" i="3"/>
  <c r="G10" i="3"/>
  <c r="G98" i="3"/>
  <c r="G31" i="3"/>
  <c r="G78" i="3"/>
  <c r="G29" i="3"/>
  <c r="G62" i="3"/>
  <c r="G50" i="3"/>
  <c r="G130" i="3"/>
  <c r="C130" i="3" s="1"/>
  <c r="G91" i="3"/>
  <c r="G126" i="3"/>
  <c r="G145" i="3"/>
  <c r="G123" i="3"/>
  <c r="G214" i="3"/>
  <c r="G199" i="3"/>
  <c r="G194" i="3"/>
  <c r="G150" i="3"/>
  <c r="G197" i="3"/>
  <c r="G362" i="3"/>
  <c r="G275" i="3"/>
  <c r="G294" i="3"/>
  <c r="G208" i="3"/>
  <c r="G231" i="3"/>
  <c r="G276" i="3"/>
  <c r="G239" i="3"/>
  <c r="G413" i="3"/>
  <c r="G306" i="3"/>
  <c r="G277" i="3"/>
  <c r="G417" i="3"/>
  <c r="G367" i="3"/>
  <c r="G331" i="3"/>
  <c r="G320" i="3"/>
  <c r="G412" i="3"/>
  <c r="G338" i="3"/>
  <c r="G463" i="3"/>
  <c r="G408" i="3"/>
  <c r="G360" i="3"/>
  <c r="C360" i="3" s="1"/>
  <c r="G445" i="3"/>
  <c r="G520" i="3"/>
  <c r="G473" i="3"/>
  <c r="G507" i="3"/>
  <c r="G566" i="3"/>
  <c r="G528" i="3"/>
  <c r="G575" i="3"/>
  <c r="G513" i="3"/>
  <c r="G548" i="3"/>
  <c r="G498" i="3"/>
  <c r="G557" i="3"/>
  <c r="E499" i="3"/>
  <c r="E337" i="3"/>
  <c r="E274" i="3"/>
  <c r="E92" i="3"/>
  <c r="O28" i="3"/>
  <c r="O126" i="3"/>
  <c r="O59" i="3"/>
  <c r="O67" i="3"/>
  <c r="O74" i="3"/>
  <c r="O92" i="3"/>
  <c r="O75" i="3"/>
  <c r="O134" i="3"/>
  <c r="O169" i="3"/>
  <c r="O106" i="3"/>
  <c r="O116" i="3"/>
  <c r="O183" i="3"/>
  <c r="O148" i="3"/>
  <c r="O170" i="3"/>
  <c r="O168" i="3"/>
  <c r="O267" i="3"/>
  <c r="O232" i="3"/>
  <c r="O150" i="3"/>
  <c r="O287" i="3"/>
  <c r="O343" i="3"/>
  <c r="O259" i="3"/>
  <c r="O307" i="3"/>
  <c r="O340" i="3"/>
  <c r="O256" i="3"/>
  <c r="O269" i="3"/>
  <c r="O351" i="3"/>
  <c r="O321" i="3"/>
  <c r="O380" i="3"/>
  <c r="O264" i="3"/>
  <c r="O388" i="3"/>
  <c r="O324" i="3"/>
  <c r="O409" i="3"/>
  <c r="O404" i="3"/>
  <c r="O467" i="3"/>
  <c r="O376" i="3"/>
  <c r="O488" i="3"/>
  <c r="O471" i="3"/>
  <c r="O548" i="3"/>
  <c r="O511" i="3"/>
  <c r="O570" i="3"/>
  <c r="O532" i="3"/>
  <c r="O506" i="3"/>
  <c r="O553" i="3"/>
  <c r="O491" i="3"/>
  <c r="O526" i="3"/>
  <c r="S109" i="3"/>
  <c r="E525" i="3"/>
  <c r="E400" i="3"/>
  <c r="E265" i="3"/>
  <c r="E70" i="3"/>
  <c r="I44" i="3"/>
  <c r="I139" i="3"/>
  <c r="I332" i="3"/>
  <c r="I520" i="3"/>
  <c r="I54" i="3"/>
  <c r="I185" i="3"/>
  <c r="I413" i="3"/>
  <c r="I553" i="3"/>
  <c r="I135" i="3"/>
  <c r="I275" i="3"/>
  <c r="C275" i="3" s="1"/>
  <c r="I527" i="3"/>
  <c r="I82" i="3"/>
  <c r="I222" i="3"/>
  <c r="I452" i="3"/>
  <c r="I574" i="3"/>
  <c r="I116" i="3"/>
  <c r="I302" i="3"/>
  <c r="I411" i="3"/>
  <c r="I524" i="3"/>
  <c r="I249" i="3"/>
  <c r="I269" i="3"/>
  <c r="I463" i="3"/>
  <c r="I498" i="3"/>
  <c r="I76" i="3"/>
  <c r="I204" i="3"/>
  <c r="I437" i="3"/>
  <c r="I81" i="3"/>
  <c r="I74" i="3"/>
  <c r="I376" i="3"/>
  <c r="I448" i="3"/>
  <c r="I27" i="3"/>
  <c r="I196" i="3"/>
  <c r="I534" i="3"/>
  <c r="I462" i="3"/>
  <c r="E516" i="3"/>
  <c r="S372" i="3"/>
  <c r="E385" i="3"/>
  <c r="E225" i="3"/>
  <c r="S349" i="3"/>
  <c r="E529" i="3"/>
  <c r="E348" i="3"/>
  <c r="E161" i="3"/>
  <c r="E40" i="3"/>
  <c r="S345" i="3"/>
  <c r="E455" i="3"/>
  <c r="E298" i="3"/>
  <c r="E139" i="3"/>
  <c r="E485" i="3"/>
  <c r="E416" i="3"/>
  <c r="E219" i="3"/>
  <c r="E102" i="3"/>
  <c r="G24" i="3"/>
  <c r="G22" i="3"/>
  <c r="G110" i="3"/>
  <c r="G43" i="3"/>
  <c r="G80" i="3"/>
  <c r="G41" i="3"/>
  <c r="G128" i="3"/>
  <c r="G104" i="3"/>
  <c r="G149" i="3"/>
  <c r="G103" i="3"/>
  <c r="G137" i="3"/>
  <c r="G148" i="3"/>
  <c r="G135" i="3"/>
  <c r="G144" i="3"/>
  <c r="G202" i="3"/>
  <c r="G211" i="3"/>
  <c r="G162" i="3"/>
  <c r="G204" i="3"/>
  <c r="G146" i="3"/>
  <c r="G278" i="3"/>
  <c r="G209" i="3"/>
  <c r="G220" i="3"/>
  <c r="G243" i="3"/>
  <c r="G290" i="3"/>
  <c r="G251" i="3"/>
  <c r="G281" i="3"/>
  <c r="G334" i="3"/>
  <c r="G289" i="3"/>
  <c r="G352" i="3"/>
  <c r="G369" i="3"/>
  <c r="G374" i="3"/>
  <c r="C374" i="3" s="1"/>
  <c r="G332" i="3"/>
  <c r="G416" i="3"/>
  <c r="G347" i="3"/>
  <c r="G425" i="3"/>
  <c r="G434" i="3"/>
  <c r="G372" i="3"/>
  <c r="G457" i="3"/>
  <c r="G466" i="3"/>
  <c r="G556" i="3"/>
  <c r="G519" i="3"/>
  <c r="G481" i="3"/>
  <c r="C481" i="3" s="1"/>
  <c r="G540" i="3"/>
  <c r="G490" i="3"/>
  <c r="G525" i="3"/>
  <c r="G560" i="3"/>
  <c r="G510" i="3"/>
  <c r="G569" i="3"/>
  <c r="E537" i="3"/>
  <c r="E407" i="3"/>
  <c r="E286" i="3"/>
  <c r="E82" i="3"/>
  <c r="O40" i="3"/>
  <c r="O14" i="3"/>
  <c r="O12" i="3"/>
  <c r="O64" i="3"/>
  <c r="O96" i="3"/>
  <c r="O76" i="3"/>
  <c r="O114" i="3"/>
  <c r="O87" i="3"/>
  <c r="O155" i="3"/>
  <c r="O185" i="3"/>
  <c r="O118" i="3"/>
  <c r="O128" i="3"/>
  <c r="O145" i="3"/>
  <c r="O160" i="3"/>
  <c r="O182" i="3"/>
  <c r="O180" i="3"/>
  <c r="O142" i="3"/>
  <c r="O239" i="3"/>
  <c r="O162" i="3"/>
  <c r="O298" i="3"/>
  <c r="O250" i="3"/>
  <c r="O271" i="3"/>
  <c r="O187" i="3"/>
  <c r="O270" i="3"/>
  <c r="O282" i="3"/>
  <c r="O279" i="3"/>
  <c r="O395" i="3"/>
  <c r="O389" i="3"/>
  <c r="O276" i="3"/>
  <c r="O411" i="3"/>
  <c r="O336" i="3"/>
  <c r="O422" i="3"/>
  <c r="O362" i="3"/>
  <c r="O417" i="3"/>
  <c r="O476" i="3"/>
  <c r="O387" i="3"/>
  <c r="O425" i="3"/>
  <c r="O484" i="3"/>
  <c r="O483" i="3"/>
  <c r="O523" i="3"/>
  <c r="O485" i="3"/>
  <c r="O544" i="3"/>
  <c r="O518" i="3"/>
  <c r="O565" i="3"/>
  <c r="O503" i="3"/>
  <c r="O538" i="3"/>
  <c r="S527" i="3"/>
  <c r="E575" i="3"/>
  <c r="E376" i="3"/>
  <c r="E215" i="3"/>
  <c r="E95" i="3"/>
  <c r="I200" i="3"/>
  <c r="I173" i="3"/>
  <c r="I297" i="3"/>
  <c r="I482" i="3"/>
  <c r="I52" i="3"/>
  <c r="I147" i="3"/>
  <c r="I366" i="3"/>
  <c r="I515" i="3"/>
  <c r="I342" i="3"/>
  <c r="I210" i="3"/>
  <c r="I432" i="3"/>
  <c r="I562" i="3"/>
  <c r="I104" i="3"/>
  <c r="I288" i="3"/>
  <c r="I378" i="3"/>
  <c r="I512" i="3"/>
  <c r="I170" i="3"/>
  <c r="I299" i="3"/>
  <c r="I449" i="3"/>
  <c r="I571" i="3"/>
  <c r="I223" i="3"/>
  <c r="I304" i="3"/>
  <c r="I420" i="3"/>
  <c r="I73" i="3"/>
  <c r="I62" i="3"/>
  <c r="I326" i="3"/>
  <c r="I385" i="3"/>
  <c r="I35" i="3"/>
  <c r="I203" i="3"/>
  <c r="I338" i="3"/>
  <c r="I519" i="3"/>
  <c r="I149" i="3"/>
  <c r="I262" i="3"/>
  <c r="I109" i="3"/>
  <c r="I468" i="3"/>
  <c r="I514" i="3"/>
  <c r="E427" i="3"/>
  <c r="S287" i="3"/>
  <c r="E350" i="3"/>
  <c r="E190" i="3"/>
  <c r="E37" i="3"/>
  <c r="E559" i="3"/>
  <c r="S191" i="3"/>
  <c r="E411" i="3"/>
  <c r="E354" i="3"/>
  <c r="E96" i="3"/>
  <c r="S38" i="3"/>
  <c r="E458" i="3"/>
  <c r="E349" i="3"/>
  <c r="E205" i="3"/>
  <c r="E54" i="3"/>
  <c r="S326" i="3"/>
  <c r="E394" i="3"/>
  <c r="E262" i="3"/>
  <c r="E76" i="3"/>
  <c r="E511" i="3"/>
  <c r="E353" i="3"/>
  <c r="E291" i="3"/>
  <c r="E104" i="3"/>
  <c r="G36" i="3"/>
  <c r="G34" i="3"/>
  <c r="G116" i="3"/>
  <c r="G55" i="3"/>
  <c r="G94" i="3"/>
  <c r="G16" i="3"/>
  <c r="G143" i="3"/>
  <c r="G71" i="3"/>
  <c r="G265" i="3"/>
  <c r="G115" i="3"/>
  <c r="G165" i="3"/>
  <c r="G173" i="3"/>
  <c r="G139" i="3"/>
  <c r="G156" i="3"/>
  <c r="C156" i="3" s="1"/>
  <c r="G217" i="3"/>
  <c r="G222" i="3"/>
  <c r="G174" i="3"/>
  <c r="G210" i="3"/>
  <c r="G158" i="3"/>
  <c r="G292" i="3"/>
  <c r="G221" i="3"/>
  <c r="G232" i="3"/>
  <c r="C232" i="3" s="1"/>
  <c r="G255" i="3"/>
  <c r="G325" i="3"/>
  <c r="G295" i="3"/>
  <c r="G293" i="3"/>
  <c r="G353" i="3"/>
  <c r="G301" i="3"/>
  <c r="G393" i="3"/>
  <c r="G375" i="3"/>
  <c r="G377" i="3"/>
  <c r="G344" i="3"/>
  <c r="G418" i="3"/>
  <c r="G363" i="3"/>
  <c r="G432" i="3"/>
  <c r="G448" i="3"/>
  <c r="G384" i="3"/>
  <c r="G470" i="3"/>
  <c r="G440" i="3"/>
  <c r="G387" i="3"/>
  <c r="G531" i="3"/>
  <c r="G493" i="3"/>
  <c r="G552" i="3"/>
  <c r="G502" i="3"/>
  <c r="G537" i="3"/>
  <c r="G572" i="3"/>
  <c r="G522" i="3"/>
  <c r="S330" i="3"/>
  <c r="E490" i="3"/>
  <c r="E392" i="3"/>
  <c r="E229" i="3"/>
  <c r="E14" i="3"/>
  <c r="O52" i="3"/>
  <c r="O26" i="3"/>
  <c r="O24" i="3"/>
  <c r="O70" i="3"/>
  <c r="O120" i="3"/>
  <c r="O78" i="3"/>
  <c r="O171" i="3"/>
  <c r="O99" i="3"/>
  <c r="O215" i="3"/>
  <c r="O71" i="3"/>
  <c r="O130" i="3"/>
  <c r="O137" i="3"/>
  <c r="O65" i="3"/>
  <c r="O172" i="3"/>
  <c r="O191" i="3"/>
  <c r="O206" i="3"/>
  <c r="O154" i="3"/>
  <c r="O290" i="3"/>
  <c r="O174" i="3"/>
  <c r="O301" i="3"/>
  <c r="O266" i="3"/>
  <c r="O286" i="3"/>
  <c r="O199" i="3"/>
  <c r="O274" i="3"/>
  <c r="O325" i="3"/>
  <c r="O327" i="3"/>
  <c r="O283" i="3"/>
  <c r="O347" i="3"/>
  <c r="O402" i="3"/>
  <c r="O288" i="3"/>
  <c r="O428" i="3"/>
  <c r="O435" i="3"/>
  <c r="O374" i="3"/>
  <c r="O429" i="3"/>
  <c r="O448" i="3"/>
  <c r="O400" i="3"/>
  <c r="O437" i="3"/>
  <c r="O500" i="3"/>
  <c r="O487" i="3"/>
  <c r="O535" i="3"/>
  <c r="O497" i="3"/>
  <c r="O556" i="3"/>
  <c r="O530" i="3"/>
  <c r="O480" i="3"/>
  <c r="O515" i="3"/>
  <c r="O550" i="3"/>
  <c r="S99" i="3"/>
  <c r="E528" i="3"/>
  <c r="E310" i="3"/>
  <c r="E253" i="3"/>
  <c r="E62" i="3"/>
  <c r="I40" i="3"/>
  <c r="I243" i="3"/>
  <c r="I406" i="3"/>
  <c r="I541" i="3"/>
  <c r="I97" i="3"/>
  <c r="I281" i="3"/>
  <c r="I418" i="3"/>
  <c r="I550" i="3"/>
  <c r="I92" i="3"/>
  <c r="I277" i="3"/>
  <c r="I368" i="3"/>
  <c r="I500" i="3"/>
  <c r="I158" i="3"/>
  <c r="I296" i="3"/>
  <c r="I438" i="3"/>
  <c r="I559" i="3"/>
  <c r="I125" i="3"/>
  <c r="I301" i="3"/>
  <c r="I415" i="3"/>
  <c r="I61" i="3"/>
  <c r="I191" i="3"/>
  <c r="I322" i="3"/>
  <c r="I373" i="3"/>
  <c r="I23" i="3"/>
  <c r="I190" i="3"/>
  <c r="I364" i="3"/>
  <c r="I431" i="3"/>
  <c r="I166" i="3"/>
  <c r="I225" i="3"/>
  <c r="I397" i="3"/>
  <c r="I566" i="3"/>
  <c r="I193" i="3"/>
  <c r="I228" i="3"/>
  <c r="I48" i="3"/>
  <c r="I502" i="3"/>
  <c r="I107" i="3"/>
  <c r="E295" i="3"/>
  <c r="S429" i="3"/>
  <c r="E503" i="3"/>
  <c r="E447" i="3"/>
  <c r="E146" i="3"/>
  <c r="E28" i="3"/>
  <c r="E509" i="3"/>
  <c r="S499" i="3"/>
  <c r="E470" i="3"/>
  <c r="E328" i="3"/>
  <c r="E74" i="3"/>
  <c r="S391" i="3"/>
  <c r="E567" i="3"/>
  <c r="E372" i="3"/>
  <c r="E188" i="3"/>
  <c r="E105" i="3"/>
  <c r="E497" i="3"/>
  <c r="E421" i="3"/>
  <c r="E231" i="3"/>
  <c r="E114" i="3"/>
  <c r="E561" i="3"/>
  <c r="E397" i="3"/>
  <c r="E289" i="3"/>
  <c r="E94" i="3"/>
  <c r="G48" i="3"/>
  <c r="G46" i="3"/>
  <c r="G141" i="3"/>
  <c r="G120" i="3"/>
  <c r="G108" i="3"/>
  <c r="G28" i="3"/>
  <c r="G154" i="3"/>
  <c r="G83" i="3"/>
  <c r="G81" i="3"/>
  <c r="G127" i="3"/>
  <c r="G179" i="3"/>
  <c r="G112" i="3"/>
  <c r="C112" i="3" s="1"/>
  <c r="G161" i="3"/>
  <c r="G168" i="3"/>
  <c r="G225" i="3"/>
  <c r="G230" i="3"/>
  <c r="G186" i="3"/>
  <c r="G234" i="3"/>
  <c r="G170" i="3"/>
  <c r="G300" i="3"/>
  <c r="G233" i="3"/>
  <c r="G244" i="3"/>
  <c r="G269" i="3"/>
  <c r="C269" i="3" s="1"/>
  <c r="G252" i="3"/>
  <c r="G319" i="3"/>
  <c r="G308" i="3"/>
  <c r="G359" i="3"/>
  <c r="G302" i="3"/>
  <c r="G318" i="3"/>
  <c r="G381" i="3"/>
  <c r="G390" i="3"/>
  <c r="G361" i="3"/>
  <c r="G394" i="3"/>
  <c r="G371" i="3"/>
  <c r="G456" i="3"/>
  <c r="G453" i="3"/>
  <c r="G398" i="3"/>
  <c r="G484" i="3"/>
  <c r="C484" i="3" s="1"/>
  <c r="G452" i="3"/>
  <c r="G399" i="3"/>
  <c r="G543" i="3"/>
  <c r="G505" i="3"/>
  <c r="G564" i="3"/>
  <c r="G514" i="3"/>
  <c r="G549" i="3"/>
  <c r="G487" i="3"/>
  <c r="G534" i="3"/>
  <c r="S26" i="3"/>
  <c r="E540" i="3"/>
  <c r="E322" i="3"/>
  <c r="E171" i="3"/>
  <c r="E99" i="3"/>
  <c r="O62" i="3"/>
  <c r="O38" i="3"/>
  <c r="O36" i="3"/>
  <c r="O98" i="3"/>
  <c r="O33" i="3"/>
  <c r="O108" i="3"/>
  <c r="O29" i="3"/>
  <c r="O111" i="3"/>
  <c r="O226" i="3"/>
  <c r="O83" i="3"/>
  <c r="O146" i="3"/>
  <c r="O140" i="3"/>
  <c r="O77" i="3"/>
  <c r="O184" i="3"/>
  <c r="O196" i="3"/>
  <c r="O252" i="3"/>
  <c r="O166" i="3"/>
  <c r="O139" i="3"/>
  <c r="O186" i="3"/>
  <c r="O304" i="3"/>
  <c r="O275" i="3"/>
  <c r="O289" i="3"/>
  <c r="O211" i="3"/>
  <c r="O345" i="3"/>
  <c r="O331" i="3"/>
  <c r="O348" i="3"/>
  <c r="O295" i="3"/>
  <c r="O378" i="3"/>
  <c r="O361" i="3"/>
  <c r="O300" i="3"/>
  <c r="O475" i="3"/>
  <c r="O377" i="3"/>
  <c r="O438" i="3"/>
  <c r="O386" i="3"/>
  <c r="O370" i="3"/>
  <c r="O460" i="3"/>
  <c r="O407" i="3"/>
  <c r="O449" i="3"/>
  <c r="O572" i="3"/>
  <c r="O536" i="3"/>
  <c r="O547" i="3"/>
  <c r="O509" i="3"/>
  <c r="O568" i="3"/>
  <c r="O542" i="3"/>
  <c r="O492" i="3"/>
  <c r="O527" i="3"/>
  <c r="O562" i="3"/>
  <c r="S364" i="3"/>
  <c r="E566" i="3"/>
  <c r="E327" i="3"/>
  <c r="E227" i="3"/>
  <c r="E69" i="3"/>
  <c r="I83" i="3"/>
  <c r="I266" i="3"/>
  <c r="I387" i="3"/>
  <c r="I503" i="3"/>
  <c r="I152" i="3"/>
  <c r="I274" i="3"/>
  <c r="I354" i="3"/>
  <c r="I488" i="3"/>
  <c r="I156" i="3"/>
  <c r="I263" i="3"/>
  <c r="I435" i="3"/>
  <c r="I547" i="3"/>
  <c r="I113" i="3"/>
  <c r="I276" i="3"/>
  <c r="I402" i="3"/>
  <c r="I49" i="3"/>
  <c r="I180" i="3"/>
  <c r="I310" i="3"/>
  <c r="I361" i="3"/>
  <c r="I36" i="3"/>
  <c r="I181" i="3"/>
  <c r="I357" i="3"/>
  <c r="I469" i="3"/>
  <c r="I133" i="3"/>
  <c r="I217" i="3"/>
  <c r="I334" i="3"/>
  <c r="I521" i="3"/>
  <c r="I26" i="3"/>
  <c r="I239" i="3"/>
  <c r="I355" i="3"/>
  <c r="I478" i="3"/>
  <c r="I90" i="3"/>
  <c r="I344" i="3"/>
  <c r="I39" i="3"/>
  <c r="I144" i="3"/>
  <c r="I131" i="3"/>
  <c r="E252" i="3"/>
  <c r="S265" i="3"/>
  <c r="S225" i="3"/>
  <c r="E268" i="3"/>
  <c r="E100" i="3"/>
  <c r="S141" i="3"/>
  <c r="E467" i="3"/>
  <c r="E378" i="3"/>
  <c r="E204" i="3"/>
  <c r="E21" i="3"/>
  <c r="E523" i="3"/>
  <c r="E367" i="3"/>
  <c r="E312" i="3"/>
  <c r="E116" i="3"/>
  <c r="S209" i="3"/>
  <c r="E502" i="3"/>
  <c r="E145" i="3"/>
  <c r="E26" i="3"/>
  <c r="G60" i="3"/>
  <c r="G58" i="3"/>
  <c r="G20" i="3"/>
  <c r="G11" i="3"/>
  <c r="G134" i="3"/>
  <c r="G40" i="3"/>
  <c r="G181" i="3"/>
  <c r="G95" i="3"/>
  <c r="G93" i="3"/>
  <c r="G190" i="3"/>
  <c r="G124" i="3"/>
  <c r="G73" i="3"/>
  <c r="C73" i="3" s="1"/>
  <c r="G180" i="3"/>
  <c r="G228" i="3"/>
  <c r="G193" i="3"/>
  <c r="G241" i="3"/>
  <c r="G182" i="3"/>
  <c r="G271" i="3"/>
  <c r="G245" i="3"/>
  <c r="G256" i="3"/>
  <c r="G285" i="3"/>
  <c r="G261" i="3"/>
  <c r="G322" i="3"/>
  <c r="G321" i="3"/>
  <c r="G366" i="3"/>
  <c r="G303" i="3"/>
  <c r="G323" i="3"/>
  <c r="G404" i="3"/>
  <c r="G401" i="3"/>
  <c r="G400" i="3"/>
  <c r="G436" i="3"/>
  <c r="G475" i="3"/>
  <c r="C475" i="3" s="1"/>
  <c r="G460" i="3"/>
  <c r="G422" i="3"/>
  <c r="G532" i="3"/>
  <c r="G464" i="3"/>
  <c r="G411" i="3"/>
  <c r="G555" i="3"/>
  <c r="G517" i="3"/>
  <c r="G576" i="3"/>
  <c r="C576" i="3" s="1"/>
  <c r="G526" i="3"/>
  <c r="G561" i="3"/>
  <c r="G499" i="3"/>
  <c r="G546" i="3"/>
  <c r="S366" i="3"/>
  <c r="E493" i="3"/>
  <c r="E336" i="3"/>
  <c r="E239" i="3"/>
  <c r="E87" i="3"/>
  <c r="O132" i="3"/>
  <c r="O50" i="3"/>
  <c r="O48" i="3"/>
  <c r="O110" i="3"/>
  <c r="O72" i="3"/>
  <c r="O124" i="3"/>
  <c r="O41" i="3"/>
  <c r="O123" i="3"/>
  <c r="O85" i="3"/>
  <c r="O95" i="3"/>
  <c r="O69" i="3"/>
  <c r="O143" i="3"/>
  <c r="O89" i="3"/>
  <c r="O192" i="3"/>
  <c r="O167" i="3"/>
  <c r="O178" i="3"/>
  <c r="O151" i="3"/>
  <c r="O193" i="3"/>
  <c r="O355" i="3"/>
  <c r="O278" i="3"/>
  <c r="O303" i="3"/>
  <c r="O223" i="3"/>
  <c r="O375" i="3"/>
  <c r="O341" i="3"/>
  <c r="O360" i="3"/>
  <c r="O385" i="3"/>
  <c r="O372" i="3"/>
  <c r="O319" i="3"/>
  <c r="O381" i="3"/>
  <c r="O408" i="3"/>
  <c r="O457" i="3"/>
  <c r="O399" i="3"/>
  <c r="O382" i="3"/>
  <c r="O465" i="3"/>
  <c r="O413" i="3"/>
  <c r="O461" i="3"/>
  <c r="O470" i="3"/>
  <c r="O391" i="3"/>
  <c r="O559" i="3"/>
  <c r="O521" i="3"/>
  <c r="O495" i="3"/>
  <c r="O554" i="3"/>
  <c r="O504" i="3"/>
  <c r="O539" i="3"/>
  <c r="O574" i="3"/>
  <c r="S138" i="3"/>
  <c r="E410" i="3"/>
  <c r="E276" i="3"/>
  <c r="E163" i="3"/>
  <c r="E152" i="3"/>
  <c r="I138" i="3"/>
  <c r="C138" i="3" s="1"/>
  <c r="I317" i="3"/>
  <c r="I416" i="3"/>
  <c r="I538" i="3"/>
  <c r="I80" i="3"/>
  <c r="I256" i="3"/>
  <c r="I429" i="3"/>
  <c r="I535" i="3"/>
  <c r="I229" i="3"/>
  <c r="I268" i="3"/>
  <c r="I389" i="3"/>
  <c r="I37" i="3"/>
  <c r="I168" i="3"/>
  <c r="I308" i="3"/>
  <c r="I349" i="3"/>
  <c r="I38" i="3"/>
  <c r="I169" i="3"/>
  <c r="I347" i="3"/>
  <c r="I456" i="3"/>
  <c r="I70" i="3"/>
  <c r="I202" i="3"/>
  <c r="I320" i="3"/>
  <c r="I476" i="3"/>
  <c r="I146" i="3"/>
  <c r="I176" i="3"/>
  <c r="I356" i="3"/>
  <c r="I436" i="3"/>
  <c r="I55" i="3"/>
  <c r="I184" i="3"/>
  <c r="I358" i="3"/>
  <c r="I513" i="3"/>
  <c r="I100" i="3"/>
  <c r="I363" i="3"/>
  <c r="I102" i="3"/>
  <c r="I93" i="3"/>
  <c r="I189" i="3"/>
  <c r="E241" i="3"/>
  <c r="S147" i="3"/>
  <c r="S357" i="3"/>
  <c r="E479" i="3"/>
  <c r="E255" i="3"/>
  <c r="E137" i="3"/>
  <c r="S509" i="3"/>
  <c r="E404" i="3"/>
  <c r="E272" i="3"/>
  <c r="E84" i="3"/>
  <c r="E59" i="3"/>
  <c r="E573" i="3"/>
  <c r="E435" i="3"/>
  <c r="E326" i="3"/>
  <c r="E106" i="3"/>
  <c r="S22" i="3"/>
  <c r="E552" i="3"/>
  <c r="E340" i="3"/>
  <c r="E183" i="3"/>
  <c r="E121" i="3"/>
  <c r="G122" i="3"/>
  <c r="G64" i="3"/>
  <c r="G32" i="3"/>
  <c r="G18" i="3"/>
  <c r="G88" i="3"/>
  <c r="G52" i="3"/>
  <c r="G13" i="3"/>
  <c r="G107" i="3"/>
  <c r="G105" i="3"/>
  <c r="G151" i="3"/>
  <c r="G212" i="3"/>
  <c r="G136" i="3"/>
  <c r="G85" i="3"/>
  <c r="C85" i="3" s="1"/>
  <c r="G223" i="3"/>
  <c r="G242" i="3"/>
  <c r="G163" i="3"/>
  <c r="G201" i="3"/>
  <c r="G147" i="3"/>
  <c r="G191" i="3"/>
  <c r="G286" i="3"/>
  <c r="G257" i="3"/>
  <c r="G263" i="3"/>
  <c r="G337" i="3"/>
  <c r="G267" i="3"/>
  <c r="G309" i="3"/>
  <c r="G330" i="3"/>
  <c r="G385" i="3"/>
  <c r="G304" i="3"/>
  <c r="G341" i="3"/>
  <c r="G419" i="3"/>
  <c r="G443" i="3"/>
  <c r="G376" i="3"/>
  <c r="G407" i="3"/>
  <c r="G458" i="3"/>
  <c r="G402" i="3"/>
  <c r="G414" i="3"/>
  <c r="C414" i="3" s="1"/>
  <c r="G426" i="3"/>
  <c r="G455" i="3"/>
  <c r="G465" i="3"/>
  <c r="G423" i="3"/>
  <c r="G567" i="3"/>
  <c r="G529" i="3"/>
  <c r="G491" i="3"/>
  <c r="G538" i="3"/>
  <c r="G573" i="3"/>
  <c r="G511" i="3"/>
  <c r="G558" i="3"/>
  <c r="S143" i="3"/>
  <c r="E422" i="3"/>
  <c r="E288" i="3"/>
  <c r="E175" i="3"/>
  <c r="E18" i="3"/>
  <c r="O204" i="3"/>
  <c r="O73" i="3"/>
  <c r="O60" i="3"/>
  <c r="O152" i="3"/>
  <c r="O80" i="3"/>
  <c r="O53" i="3"/>
  <c r="O19" i="3"/>
  <c r="O135" i="3"/>
  <c r="O97" i="3"/>
  <c r="O107" i="3"/>
  <c r="O81" i="3"/>
  <c r="O173" i="3"/>
  <c r="O101" i="3"/>
  <c r="O218" i="3"/>
  <c r="O181" i="3"/>
  <c r="O179" i="3"/>
  <c r="O202" i="3"/>
  <c r="O163" i="3"/>
  <c r="O221" i="3"/>
  <c r="O379" i="3"/>
  <c r="O314" i="3"/>
  <c r="O320" i="3"/>
  <c r="O235" i="3"/>
  <c r="O257" i="3"/>
  <c r="O195" i="3"/>
  <c r="O369" i="3"/>
  <c r="O316" i="3"/>
  <c r="O433" i="3"/>
  <c r="O338" i="3"/>
  <c r="O328" i="3"/>
  <c r="O393" i="3"/>
  <c r="O398" i="3"/>
  <c r="O442" i="3"/>
  <c r="O412" i="3"/>
  <c r="O390" i="3"/>
  <c r="O473" i="3"/>
  <c r="O419" i="3"/>
  <c r="O474" i="3"/>
  <c r="O486" i="3"/>
  <c r="O403" i="3"/>
  <c r="O571" i="3"/>
  <c r="O533" i="3"/>
  <c r="O507" i="3"/>
  <c r="O566" i="3"/>
  <c r="O516" i="3"/>
  <c r="O551" i="3"/>
  <c r="O501" i="3"/>
  <c r="S482" i="3"/>
  <c r="E439" i="3"/>
  <c r="E338" i="3"/>
  <c r="E240" i="3"/>
  <c r="E44" i="3"/>
  <c r="I68" i="3"/>
  <c r="I257" i="3"/>
  <c r="I339" i="3"/>
  <c r="I573" i="3"/>
  <c r="I140" i="3"/>
  <c r="I253" i="3"/>
  <c r="I379" i="3"/>
  <c r="I25" i="3"/>
  <c r="I161" i="3"/>
  <c r="I298" i="3"/>
  <c r="I457" i="3"/>
  <c r="I174" i="3"/>
  <c r="C174" i="3" s="1"/>
  <c r="I157" i="3"/>
  <c r="I335" i="3"/>
  <c r="I545" i="3"/>
  <c r="I64" i="3"/>
  <c r="I199" i="3"/>
  <c r="I314" i="3"/>
  <c r="I466" i="3"/>
  <c r="I123" i="3"/>
  <c r="I164" i="3"/>
  <c r="I346" i="3"/>
  <c r="I424" i="3"/>
  <c r="I43" i="3"/>
  <c r="I227" i="3"/>
  <c r="I507" i="3"/>
  <c r="I85" i="3"/>
  <c r="I226" i="3"/>
  <c r="I333" i="3"/>
  <c r="I560" i="3"/>
  <c r="I86" i="3"/>
  <c r="I394" i="3"/>
  <c r="I112" i="3"/>
  <c r="I119" i="3"/>
  <c r="I283" i="3"/>
  <c r="E223" i="3"/>
  <c r="S395" i="3"/>
  <c r="E220" i="3"/>
  <c r="E154" i="3"/>
  <c r="S323" i="3"/>
  <c r="E464" i="3"/>
  <c r="E301" i="3"/>
  <c r="E203" i="3"/>
  <c r="S478" i="3"/>
  <c r="E514" i="3"/>
  <c r="E405" i="3"/>
  <c r="E157" i="3"/>
  <c r="E38" i="3"/>
  <c r="S369" i="3"/>
  <c r="E505" i="3"/>
  <c r="E375" i="3"/>
  <c r="E246" i="3"/>
  <c r="E127" i="3"/>
  <c r="G23" i="3"/>
  <c r="G70" i="3"/>
  <c r="G44" i="3"/>
  <c r="G30" i="3"/>
  <c r="G17" i="3"/>
  <c r="G92" i="3"/>
  <c r="G25" i="3"/>
  <c r="G119" i="3"/>
  <c r="G117" i="3"/>
  <c r="G160" i="3"/>
  <c r="G65" i="3"/>
  <c r="G142" i="3"/>
  <c r="G97" i="3"/>
  <c r="G247" i="3"/>
  <c r="G262" i="3"/>
  <c r="G175" i="3"/>
  <c r="G213" i="3"/>
  <c r="G159" i="3"/>
  <c r="G200" i="3"/>
  <c r="G343" i="3"/>
  <c r="G270" i="3"/>
  <c r="G299" i="3"/>
  <c r="G282" i="3"/>
  <c r="G287" i="3"/>
  <c r="G316" i="3"/>
  <c r="G339" i="3"/>
  <c r="G396" i="3"/>
  <c r="C396" i="3" s="1"/>
  <c r="G313" i="3"/>
  <c r="G345" i="3"/>
  <c r="G428" i="3"/>
  <c r="G450" i="3"/>
  <c r="G383" i="3"/>
  <c r="G427" i="3"/>
  <c r="G358" i="3"/>
  <c r="G415" i="3"/>
  <c r="G424" i="3"/>
  <c r="C424" i="3" s="1"/>
  <c r="G441" i="3"/>
  <c r="G468" i="3"/>
  <c r="G483" i="3"/>
  <c r="G435" i="3"/>
  <c r="G494" i="3"/>
  <c r="C494" i="3" s="1"/>
  <c r="G541" i="3"/>
  <c r="C541" i="3" s="1"/>
  <c r="G503" i="3"/>
  <c r="G550" i="3"/>
  <c r="C550" i="3" s="1"/>
  <c r="G476" i="3"/>
  <c r="G523" i="3"/>
  <c r="G570" i="3"/>
  <c r="S463" i="3"/>
  <c r="E451" i="3"/>
  <c r="E346" i="3"/>
  <c r="E258" i="3"/>
  <c r="E56" i="3"/>
  <c r="O15" i="3"/>
  <c r="O25" i="3"/>
  <c r="O84" i="3"/>
  <c r="O13" i="3"/>
  <c r="O45" i="3"/>
  <c r="O90" i="3"/>
  <c r="O18" i="3"/>
  <c r="O147" i="3"/>
  <c r="O109" i="3"/>
  <c r="O119" i="3"/>
  <c r="O93" i="3"/>
  <c r="O194" i="3"/>
  <c r="O113" i="3"/>
  <c r="O251" i="3"/>
  <c r="O190" i="3"/>
  <c r="O189" i="3"/>
  <c r="O244" i="3"/>
  <c r="O175" i="3"/>
  <c r="O229" i="3"/>
  <c r="O272" i="3"/>
  <c r="O323" i="3"/>
  <c r="O212" i="3"/>
  <c r="O247" i="3"/>
  <c r="O263" i="3"/>
  <c r="O207" i="3"/>
  <c r="O430" i="3"/>
  <c r="O326" i="3"/>
  <c r="O281" i="3"/>
  <c r="O353" i="3"/>
  <c r="O337" i="3"/>
  <c r="O396" i="3"/>
  <c r="O524" i="3"/>
  <c r="O453" i="3"/>
  <c r="O418" i="3"/>
  <c r="O397" i="3"/>
  <c r="O455" i="3"/>
  <c r="O423" i="3"/>
  <c r="O459" i="3"/>
  <c r="O489" i="3"/>
  <c r="O415" i="3"/>
  <c r="O498" i="3"/>
  <c r="O545" i="3"/>
  <c r="O519" i="3"/>
  <c r="O481" i="3"/>
  <c r="O528" i="3"/>
  <c r="O563" i="3"/>
  <c r="O513" i="3"/>
  <c r="S305" i="3"/>
  <c r="E444" i="3"/>
  <c r="E307" i="3"/>
  <c r="E159" i="3"/>
  <c r="E58" i="3"/>
  <c r="I127" i="3"/>
  <c r="I244" i="3"/>
  <c r="I417" i="3"/>
  <c r="I523" i="3"/>
  <c r="I186" i="3"/>
  <c r="I287" i="3"/>
  <c r="I450" i="3"/>
  <c r="I129" i="3"/>
  <c r="I145" i="3"/>
  <c r="I316" i="3"/>
  <c r="I471" i="3"/>
  <c r="I58" i="3"/>
  <c r="I178" i="3"/>
  <c r="I306" i="3"/>
  <c r="I453" i="3"/>
  <c r="I105" i="3"/>
  <c r="I295" i="3"/>
  <c r="I329" i="3"/>
  <c r="I412" i="3"/>
  <c r="I31" i="3"/>
  <c r="I205" i="3"/>
  <c r="I341" i="3"/>
  <c r="I495" i="3"/>
  <c r="I69" i="3"/>
  <c r="I172" i="3"/>
  <c r="I375" i="3"/>
  <c r="I554" i="3"/>
  <c r="I15" i="3"/>
  <c r="I271" i="3"/>
  <c r="I472" i="3"/>
  <c r="I242" i="3"/>
  <c r="I408" i="3"/>
  <c r="I98" i="3"/>
  <c r="I124" i="3"/>
  <c r="I307" i="3"/>
  <c r="E51" i="3"/>
  <c r="S73" i="3"/>
  <c r="S310" i="3"/>
  <c r="E401" i="3"/>
  <c r="E282" i="3"/>
  <c r="E88" i="3"/>
  <c r="S523" i="3"/>
  <c r="E564" i="3"/>
  <c r="E351" i="3"/>
  <c r="E221" i="3"/>
  <c r="E48" i="3"/>
  <c r="S136" i="3"/>
  <c r="E434" i="3"/>
  <c r="E300" i="3"/>
  <c r="E187" i="3"/>
  <c r="E30" i="3"/>
  <c r="G35" i="3"/>
  <c r="G84" i="3"/>
  <c r="G56" i="3"/>
  <c r="G42" i="3"/>
  <c r="G53" i="3"/>
  <c r="G106" i="3"/>
  <c r="G15" i="3"/>
  <c r="G131" i="3"/>
  <c r="C131" i="3" s="1"/>
  <c r="G129" i="3"/>
  <c r="G167" i="3"/>
  <c r="G77" i="3"/>
  <c r="G153" i="3"/>
  <c r="G109" i="3"/>
  <c r="G254" i="3"/>
  <c r="G177" i="3"/>
  <c r="G187" i="3"/>
  <c r="G216" i="3"/>
  <c r="G171" i="3"/>
  <c r="G229" i="3"/>
  <c r="G258" i="3"/>
  <c r="G274" i="3"/>
  <c r="G340" i="3"/>
  <c r="G310" i="3"/>
  <c r="G298" i="3"/>
  <c r="G335" i="3"/>
  <c r="C335" i="3" s="1"/>
  <c r="G350" i="3"/>
  <c r="G305" i="3"/>
  <c r="G324" i="3"/>
  <c r="G355" i="3"/>
  <c r="G260" i="3"/>
  <c r="G403" i="3"/>
  <c r="G392" i="3"/>
  <c r="G438" i="3"/>
  <c r="G370" i="3"/>
  <c r="G420" i="3"/>
  <c r="G431" i="3"/>
  <c r="G461" i="3"/>
  <c r="G479" i="3"/>
  <c r="G508" i="3"/>
  <c r="G447" i="3"/>
  <c r="G506" i="3"/>
  <c r="G553" i="3"/>
  <c r="C553" i="3" s="1"/>
  <c r="G515" i="3"/>
  <c r="G562" i="3"/>
  <c r="G488" i="3"/>
  <c r="C488" i="3" s="1"/>
  <c r="G535" i="3"/>
  <c r="G497" i="3"/>
  <c r="S249" i="3"/>
  <c r="E456" i="3"/>
  <c r="E315" i="3"/>
  <c r="E166" i="3"/>
  <c r="E93" i="3"/>
  <c r="O51" i="3"/>
  <c r="O37" i="3"/>
  <c r="O39" i="3"/>
  <c r="O10" i="3"/>
  <c r="O57" i="3"/>
  <c r="O21" i="3"/>
  <c r="O30" i="3"/>
  <c r="O157" i="3"/>
  <c r="O121" i="3"/>
  <c r="O131" i="3"/>
  <c r="O105" i="3"/>
  <c r="O79" i="3"/>
  <c r="O125" i="3"/>
  <c r="O238" i="3"/>
  <c r="O203" i="3"/>
  <c r="O246" i="3"/>
  <c r="O210" i="3"/>
  <c r="O241" i="3"/>
  <c r="O332" i="3"/>
  <c r="O201" i="3"/>
  <c r="O224" i="3"/>
  <c r="O258" i="3"/>
  <c r="O277" i="3"/>
  <c r="O219" i="3"/>
  <c r="O273" i="3"/>
  <c r="O293" i="3"/>
  <c r="O363" i="3"/>
  <c r="O358" i="3"/>
  <c r="O406" i="3"/>
  <c r="O392" i="3"/>
  <c r="O318" i="3"/>
  <c r="O452" i="3"/>
  <c r="O410" i="3"/>
  <c r="O462" i="3"/>
  <c r="O436" i="3"/>
  <c r="O472" i="3"/>
  <c r="O432" i="3"/>
  <c r="O427" i="3"/>
  <c r="O510" i="3"/>
  <c r="O557" i="3"/>
  <c r="O531" i="3"/>
  <c r="O493" i="3"/>
  <c r="O540" i="3"/>
  <c r="O575" i="3"/>
  <c r="O525" i="3"/>
  <c r="S97" i="3"/>
  <c r="E359" i="3"/>
  <c r="E238" i="3"/>
  <c r="E168" i="3"/>
  <c r="E11" i="3"/>
  <c r="I137" i="3"/>
  <c r="I331" i="3"/>
  <c r="I509" i="3"/>
  <c r="I13" i="3"/>
  <c r="I150" i="3"/>
  <c r="I309" i="3"/>
  <c r="I458" i="3"/>
  <c r="I46" i="3"/>
  <c r="I214" i="3"/>
  <c r="I350" i="3"/>
  <c r="I441" i="3"/>
  <c r="I67" i="3"/>
  <c r="I255" i="3"/>
  <c r="I305" i="3"/>
  <c r="I400" i="3"/>
  <c r="I19" i="3"/>
  <c r="I187" i="3"/>
  <c r="I323" i="3"/>
  <c r="I568" i="3"/>
  <c r="I53" i="3"/>
  <c r="I160" i="3"/>
  <c r="I369" i="3"/>
  <c r="I542" i="3"/>
  <c r="I218" i="3"/>
  <c r="I390" i="3"/>
  <c r="I528" i="3"/>
  <c r="I120" i="3"/>
  <c r="I291" i="3"/>
  <c r="I359" i="3"/>
  <c r="I95" i="3"/>
  <c r="I211" i="3"/>
  <c r="I371" i="3"/>
  <c r="I251" i="3"/>
  <c r="I179" i="3"/>
  <c r="I414" i="3"/>
  <c r="K536" i="3"/>
  <c r="K501" i="3"/>
  <c r="K575" i="3"/>
  <c r="K540" i="3"/>
  <c r="K566" i="3"/>
  <c r="K507" i="3"/>
  <c r="K545" i="3"/>
  <c r="K401" i="3"/>
  <c r="K546" i="3"/>
  <c r="K447" i="3"/>
  <c r="K350" i="3"/>
  <c r="K415" i="3"/>
  <c r="K416" i="3"/>
  <c r="K430" i="3"/>
  <c r="K402" i="3"/>
  <c r="C402" i="3" s="1"/>
  <c r="K383" i="3"/>
  <c r="K371" i="3"/>
  <c r="K377" i="3"/>
  <c r="K361" i="3"/>
  <c r="K378" i="3"/>
  <c r="K326" i="3"/>
  <c r="K268" i="3"/>
  <c r="K282" i="3"/>
  <c r="K245" i="3"/>
  <c r="K333" i="3"/>
  <c r="K265" i="3"/>
  <c r="K311" i="3"/>
  <c r="K148" i="3"/>
  <c r="K174" i="3"/>
  <c r="K140" i="3"/>
  <c r="K202" i="3"/>
  <c r="K266" i="3"/>
  <c r="K158" i="3"/>
  <c r="K187" i="3"/>
  <c r="K145" i="3"/>
  <c r="K151" i="3"/>
  <c r="K69" i="3"/>
  <c r="K120" i="3"/>
  <c r="K524" i="3"/>
  <c r="K489" i="3"/>
  <c r="K563" i="3"/>
  <c r="K528" i="3"/>
  <c r="K554" i="3"/>
  <c r="K495" i="3"/>
  <c r="K533" i="3"/>
  <c r="K389" i="3"/>
  <c r="K469" i="3"/>
  <c r="K435" i="3"/>
  <c r="K487" i="3"/>
  <c r="C487" i="3" s="1"/>
  <c r="K465" i="3"/>
  <c r="K403" i="3"/>
  <c r="K404" i="3"/>
  <c r="K397" i="3"/>
  <c r="K410" i="3"/>
  <c r="K498" i="3"/>
  <c r="K367" i="3"/>
  <c r="K352" i="3"/>
  <c r="C352" i="3" s="1"/>
  <c r="K353" i="3"/>
  <c r="K376" i="3"/>
  <c r="K310" i="3"/>
  <c r="K261" i="3"/>
  <c r="K269" i="3"/>
  <c r="K233" i="3"/>
  <c r="K305" i="3"/>
  <c r="K248" i="3"/>
  <c r="K272" i="3"/>
  <c r="K224" i="3"/>
  <c r="K256" i="3"/>
  <c r="K263" i="3"/>
  <c r="K178" i="3"/>
  <c r="K240" i="3"/>
  <c r="K146" i="3"/>
  <c r="K571" i="3"/>
  <c r="K512" i="3"/>
  <c r="K477" i="3"/>
  <c r="K551" i="3"/>
  <c r="K516" i="3"/>
  <c r="K542" i="3"/>
  <c r="K483" i="3"/>
  <c r="K521" i="3"/>
  <c r="K510" i="3"/>
  <c r="K456" i="3"/>
  <c r="K423" i="3"/>
  <c r="K464" i="3"/>
  <c r="K451" i="3"/>
  <c r="K446" i="3"/>
  <c r="K388" i="3"/>
  <c r="K394" i="3"/>
  <c r="K373" i="3"/>
  <c r="K450" i="3"/>
  <c r="K355" i="3"/>
  <c r="K332" i="3"/>
  <c r="K338" i="3"/>
  <c r="K330" i="3"/>
  <c r="K295" i="3"/>
  <c r="K253" i="3"/>
  <c r="K255" i="3"/>
  <c r="K221" i="3"/>
  <c r="K294" i="3"/>
  <c r="K339" i="3"/>
  <c r="K260" i="3"/>
  <c r="K204" i="3"/>
  <c r="K227" i="3"/>
  <c r="K250" i="3"/>
  <c r="K166" i="3"/>
  <c r="K180" i="3"/>
  <c r="K171" i="3"/>
  <c r="K559" i="3"/>
  <c r="K500" i="3"/>
  <c r="K574" i="3"/>
  <c r="K539" i="3"/>
  <c r="K504" i="3"/>
  <c r="K530" i="3"/>
  <c r="K568" i="3"/>
  <c r="K509" i="3"/>
  <c r="K485" i="3"/>
  <c r="K444" i="3"/>
  <c r="K466" i="3"/>
  <c r="K482" i="3"/>
  <c r="K428" i="3"/>
  <c r="K438" i="3"/>
  <c r="K385" i="3"/>
  <c r="K400" i="3"/>
  <c r="K366" i="3"/>
  <c r="K431" i="3"/>
  <c r="K341" i="3"/>
  <c r="K312" i="3"/>
  <c r="K320" i="3"/>
  <c r="K315" i="3"/>
  <c r="K283" i="3"/>
  <c r="K241" i="3"/>
  <c r="K321" i="3"/>
  <c r="K209" i="3"/>
  <c r="K258" i="3"/>
  <c r="K303" i="3"/>
  <c r="K251" i="3"/>
  <c r="K185" i="3"/>
  <c r="K216" i="3"/>
  <c r="K237" i="3"/>
  <c r="K154" i="3"/>
  <c r="K168" i="3"/>
  <c r="K150" i="3"/>
  <c r="K547" i="3"/>
  <c r="K488" i="3"/>
  <c r="K562" i="3"/>
  <c r="K527" i="3"/>
  <c r="K492" i="3"/>
  <c r="K518" i="3"/>
  <c r="K556" i="3"/>
  <c r="K497" i="3"/>
  <c r="K475" i="3"/>
  <c r="K432" i="3"/>
  <c r="K452" i="3"/>
  <c r="K462" i="3"/>
  <c r="K409" i="3"/>
  <c r="K429" i="3"/>
  <c r="K375" i="3"/>
  <c r="K422" i="3"/>
  <c r="K357" i="3"/>
  <c r="K421" i="3"/>
  <c r="K327" i="3"/>
  <c r="K436" i="3"/>
  <c r="K314" i="3"/>
  <c r="K308" i="3"/>
  <c r="K271" i="3"/>
  <c r="K229" i="3"/>
  <c r="K299" i="3"/>
  <c r="K197" i="3"/>
  <c r="K247" i="3"/>
  <c r="K300" i="3"/>
  <c r="K239" i="3"/>
  <c r="K173" i="3"/>
  <c r="K232" i="3"/>
  <c r="K208" i="3"/>
  <c r="K287" i="3"/>
  <c r="K535" i="3"/>
  <c r="K476" i="3"/>
  <c r="K550" i="3"/>
  <c r="K515" i="3"/>
  <c r="K565" i="3"/>
  <c r="K506" i="3"/>
  <c r="K544" i="3"/>
  <c r="K480" i="3"/>
  <c r="K522" i="3"/>
  <c r="K486" i="3"/>
  <c r="K433" i="3"/>
  <c r="K473" i="3"/>
  <c r="K396" i="3"/>
  <c r="K426" i="3"/>
  <c r="K359" i="3"/>
  <c r="K414" i="3"/>
  <c r="K419" i="3"/>
  <c r="K323" i="3"/>
  <c r="K365" i="3"/>
  <c r="K306" i="3"/>
  <c r="K293" i="3"/>
  <c r="K351" i="3"/>
  <c r="K217" i="3"/>
  <c r="K296" i="3"/>
  <c r="K280" i="3"/>
  <c r="K235" i="3"/>
  <c r="K289" i="3"/>
  <c r="K284" i="3"/>
  <c r="K161" i="3"/>
  <c r="K230" i="3"/>
  <c r="K188" i="3"/>
  <c r="K252" i="3"/>
  <c r="K523" i="3"/>
  <c r="K573" i="3"/>
  <c r="K538" i="3"/>
  <c r="K503" i="3"/>
  <c r="K553" i="3"/>
  <c r="K494" i="3"/>
  <c r="K532" i="3"/>
  <c r="K474" i="3"/>
  <c r="K534" i="3"/>
  <c r="C534" i="3" s="1"/>
  <c r="K484" i="3"/>
  <c r="K418" i="3"/>
  <c r="K445" i="3"/>
  <c r="K380" i="3"/>
  <c r="C380" i="3" s="1"/>
  <c r="K411" i="3"/>
  <c r="K348" i="3"/>
  <c r="K471" i="3"/>
  <c r="K334" i="3"/>
  <c r="K406" i="3"/>
  <c r="K318" i="3"/>
  <c r="K358" i="3"/>
  <c r="K291" i="3"/>
  <c r="K281" i="3"/>
  <c r="K331" i="3"/>
  <c r="K205" i="3"/>
  <c r="K285" i="3"/>
  <c r="K270" i="3"/>
  <c r="K223" i="3"/>
  <c r="K275" i="3"/>
  <c r="K243" i="3"/>
  <c r="K149" i="3"/>
  <c r="K219" i="3"/>
  <c r="K177" i="3"/>
  <c r="K228" i="3"/>
  <c r="K231" i="3"/>
  <c r="K111" i="3"/>
  <c r="K101" i="3"/>
  <c r="K115" i="3"/>
  <c r="K80" i="3"/>
  <c r="K107" i="3"/>
  <c r="K155" i="3"/>
  <c r="K511" i="3"/>
  <c r="K561" i="3"/>
  <c r="K526" i="3"/>
  <c r="K491" i="3"/>
  <c r="K541" i="3"/>
  <c r="K567" i="3"/>
  <c r="K520" i="3"/>
  <c r="K461" i="3"/>
  <c r="K467" i="3"/>
  <c r="K470" i="3"/>
  <c r="K412" i="3"/>
  <c r="K460" i="3"/>
  <c r="K368" i="3"/>
  <c r="K398" i="3"/>
  <c r="K340" i="3"/>
  <c r="K441" i="3"/>
  <c r="K322" i="3"/>
  <c r="K393" i="3"/>
  <c r="K298" i="3"/>
  <c r="K337" i="3"/>
  <c r="K279" i="3"/>
  <c r="K364" i="3"/>
  <c r="K317" i="3"/>
  <c r="K346" i="3"/>
  <c r="K324" i="3"/>
  <c r="K264" i="3"/>
  <c r="K211" i="3"/>
  <c r="K259" i="3"/>
  <c r="K207" i="3"/>
  <c r="K137" i="3"/>
  <c r="K198" i="3"/>
  <c r="K165" i="3"/>
  <c r="K214" i="3"/>
  <c r="K200" i="3"/>
  <c r="K99" i="3"/>
  <c r="K499" i="3"/>
  <c r="K549" i="3"/>
  <c r="C549" i="3" s="1"/>
  <c r="K514" i="3"/>
  <c r="K529" i="3"/>
  <c r="K555" i="3"/>
  <c r="C555" i="3" s="1"/>
  <c r="K508" i="3"/>
  <c r="K449" i="3"/>
  <c r="K454" i="3"/>
  <c r="K457" i="3"/>
  <c r="K399" i="3"/>
  <c r="K453" i="3"/>
  <c r="K570" i="3"/>
  <c r="K384" i="3"/>
  <c r="K328" i="3"/>
  <c r="K424" i="3"/>
  <c r="K387" i="3"/>
  <c r="K463" i="3"/>
  <c r="K286" i="3"/>
  <c r="K319" i="3"/>
  <c r="K343" i="3"/>
  <c r="K347" i="3"/>
  <c r="K369" i="3"/>
  <c r="K313" i="3"/>
  <c r="K302" i="3"/>
  <c r="K246" i="3"/>
  <c r="K199" i="3"/>
  <c r="K329" i="3"/>
  <c r="K192" i="3"/>
  <c r="K213" i="3"/>
  <c r="K194" i="3"/>
  <c r="K267" i="3"/>
  <c r="K206" i="3"/>
  <c r="K196" i="3"/>
  <c r="K572" i="3"/>
  <c r="K537" i="3"/>
  <c r="K502" i="3"/>
  <c r="K576" i="3"/>
  <c r="K517" i="3"/>
  <c r="K543" i="3"/>
  <c r="K496" i="3"/>
  <c r="K437" i="3"/>
  <c r="K442" i="3"/>
  <c r="K558" i="3"/>
  <c r="K386" i="3"/>
  <c r="K448" i="3"/>
  <c r="K458" i="3"/>
  <c r="K372" i="3"/>
  <c r="K316" i="3"/>
  <c r="K405" i="3"/>
  <c r="K370" i="3"/>
  <c r="K417" i="3"/>
  <c r="K274" i="3"/>
  <c r="K349" i="3"/>
  <c r="K325" i="3"/>
  <c r="K391" i="3"/>
  <c r="C391" i="3" s="1"/>
  <c r="K560" i="3"/>
  <c r="K525" i="3"/>
  <c r="K490" i="3"/>
  <c r="K564" i="3"/>
  <c r="K505" i="3"/>
  <c r="K531" i="3"/>
  <c r="K569" i="3"/>
  <c r="K425" i="3"/>
  <c r="K481" i="3"/>
  <c r="K472" i="3"/>
  <c r="K374" i="3"/>
  <c r="K434" i="3"/>
  <c r="K443" i="3"/>
  <c r="K360" i="3"/>
  <c r="K427" i="3"/>
  <c r="K395" i="3"/>
  <c r="C395" i="3" s="1"/>
  <c r="K455" i="3"/>
  <c r="K363" i="3"/>
  <c r="K262" i="3"/>
  <c r="K342" i="3"/>
  <c r="K307" i="3"/>
  <c r="K301" i="3"/>
  <c r="K273" i="3"/>
  <c r="K548" i="3"/>
  <c r="K513" i="3"/>
  <c r="K478" i="3"/>
  <c r="K552" i="3"/>
  <c r="K493" i="3"/>
  <c r="K519" i="3"/>
  <c r="K557" i="3"/>
  <c r="K413" i="3"/>
  <c r="K468" i="3"/>
  <c r="K459" i="3"/>
  <c r="K362" i="3"/>
  <c r="C362" i="3" s="1"/>
  <c r="K420" i="3"/>
  <c r="K440" i="3"/>
  <c r="K439" i="3"/>
  <c r="K407" i="3"/>
  <c r="K392" i="3"/>
  <c r="K408" i="3"/>
  <c r="K381" i="3"/>
  <c r="K379" i="3"/>
  <c r="K356" i="3"/>
  <c r="K382" i="3"/>
  <c r="K344" i="3"/>
  <c r="K276" i="3"/>
  <c r="K254" i="3"/>
  <c r="K257" i="3"/>
  <c r="K210" i="3"/>
  <c r="K186" i="3"/>
  <c r="K191" i="3"/>
  <c r="K125" i="3"/>
  <c r="K103" i="3"/>
  <c r="C103" i="3" s="1"/>
  <c r="K105" i="3"/>
  <c r="K132" i="3"/>
  <c r="K73" i="3"/>
  <c r="K53" i="3"/>
  <c r="K124" i="3"/>
  <c r="K20" i="3"/>
  <c r="K110" i="3"/>
  <c r="K35" i="3"/>
  <c r="K61" i="3"/>
  <c r="K26" i="3"/>
  <c r="K336" i="3"/>
  <c r="K176" i="3"/>
  <c r="K182" i="3"/>
  <c r="K113" i="3"/>
  <c r="K91" i="3"/>
  <c r="K93" i="3"/>
  <c r="K238" i="3"/>
  <c r="K118" i="3"/>
  <c r="K41" i="3"/>
  <c r="K108" i="3"/>
  <c r="K159" i="3"/>
  <c r="K98" i="3"/>
  <c r="K23" i="3"/>
  <c r="K49" i="3"/>
  <c r="K14" i="3"/>
  <c r="K309" i="3"/>
  <c r="K164" i="3"/>
  <c r="K170" i="3"/>
  <c r="K89" i="3"/>
  <c r="K79" i="3"/>
  <c r="K81" i="3"/>
  <c r="K226" i="3"/>
  <c r="K90" i="3"/>
  <c r="K31" i="3"/>
  <c r="K94" i="3"/>
  <c r="K96" i="3"/>
  <c r="K70" i="3"/>
  <c r="K25" i="3"/>
  <c r="C25" i="3" s="1"/>
  <c r="K37" i="3"/>
  <c r="K71" i="3"/>
  <c r="K297" i="3"/>
  <c r="K152" i="3"/>
  <c r="K135" i="3"/>
  <c r="K77" i="3"/>
  <c r="K67" i="3"/>
  <c r="K175" i="3"/>
  <c r="K220" i="3"/>
  <c r="K62" i="3"/>
  <c r="K19" i="3"/>
  <c r="K78" i="3"/>
  <c r="K82" i="3"/>
  <c r="K64" i="3"/>
  <c r="K157" i="3"/>
  <c r="K39" i="3"/>
  <c r="K51" i="3"/>
  <c r="K292" i="3"/>
  <c r="K244" i="3"/>
  <c r="K123" i="3"/>
  <c r="K218" i="3"/>
  <c r="K167" i="3"/>
  <c r="K162" i="3"/>
  <c r="K215" i="3"/>
  <c r="K52" i="3"/>
  <c r="K66" i="3"/>
  <c r="K76" i="3"/>
  <c r="K72" i="3"/>
  <c r="K58" i="3"/>
  <c r="K100" i="3"/>
  <c r="K15" i="3"/>
  <c r="K278" i="3"/>
  <c r="K242" i="3"/>
  <c r="K87" i="3"/>
  <c r="K183" i="3"/>
  <c r="K143" i="3"/>
  <c r="C143" i="3" s="1"/>
  <c r="K138" i="3"/>
  <c r="K181" i="3"/>
  <c r="K40" i="3"/>
  <c r="K54" i="3"/>
  <c r="K74" i="3"/>
  <c r="K57" i="3"/>
  <c r="K46" i="3"/>
  <c r="K86" i="3"/>
  <c r="K112" i="3"/>
  <c r="K304" i="3"/>
  <c r="K335" i="3"/>
  <c r="K225" i="3"/>
  <c r="K75" i="3"/>
  <c r="K163" i="3"/>
  <c r="K128" i="3"/>
  <c r="K131" i="3"/>
  <c r="K144" i="3"/>
  <c r="K28" i="3"/>
  <c r="K42" i="3"/>
  <c r="K55" i="3"/>
  <c r="K45" i="3"/>
  <c r="C45" i="3" s="1"/>
  <c r="K34" i="3"/>
  <c r="K60" i="3"/>
  <c r="K102" i="3"/>
  <c r="K290" i="3"/>
  <c r="K184" i="3"/>
  <c r="K195" i="3"/>
  <c r="K63" i="3"/>
  <c r="K126" i="3"/>
  <c r="K116" i="3"/>
  <c r="K119" i="3"/>
  <c r="K133" i="3"/>
  <c r="K16" i="3"/>
  <c r="K30" i="3"/>
  <c r="K147" i="3"/>
  <c r="K33" i="3"/>
  <c r="K22" i="3"/>
  <c r="K48" i="3"/>
  <c r="K88" i="3"/>
  <c r="K288" i="3"/>
  <c r="K172" i="3"/>
  <c r="K189" i="3"/>
  <c r="K236" i="3"/>
  <c r="K114" i="3"/>
  <c r="K104" i="3"/>
  <c r="K95" i="3"/>
  <c r="K121" i="3"/>
  <c r="K29" i="3"/>
  <c r="K18" i="3"/>
  <c r="K142" i="3"/>
  <c r="K21" i="3"/>
  <c r="K10" i="3"/>
  <c r="C10" i="3" s="1"/>
  <c r="K36" i="3"/>
  <c r="K68" i="3"/>
  <c r="K277" i="3"/>
  <c r="K160" i="3"/>
  <c r="K179" i="3"/>
  <c r="K153" i="3"/>
  <c r="K212" i="3"/>
  <c r="K92" i="3"/>
  <c r="K83" i="3"/>
  <c r="K109" i="3"/>
  <c r="K17" i="3"/>
  <c r="K43" i="3"/>
  <c r="K56" i="3"/>
  <c r="K11" i="3"/>
  <c r="K84" i="3"/>
  <c r="K24" i="3"/>
  <c r="K65" i="3"/>
  <c r="K234" i="3"/>
  <c r="K201" i="3"/>
  <c r="K156" i="3"/>
  <c r="K203" i="3"/>
  <c r="K190" i="3"/>
  <c r="K129" i="3"/>
  <c r="K169" i="3"/>
  <c r="K97" i="3"/>
  <c r="K139" i="3"/>
  <c r="K27" i="3"/>
  <c r="K44" i="3"/>
  <c r="K12" i="3"/>
  <c r="K59" i="3"/>
  <c r="K13" i="3"/>
  <c r="K50" i="3"/>
  <c r="K222" i="3"/>
  <c r="K193" i="3"/>
  <c r="K249" i="3"/>
  <c r="K136" i="3"/>
  <c r="K127" i="3"/>
  <c r="K117" i="3"/>
  <c r="K141" i="3"/>
  <c r="K85" i="3"/>
  <c r="K106" i="3"/>
  <c r="K134" i="3"/>
  <c r="K32" i="3"/>
  <c r="K130" i="3"/>
  <c r="K47" i="3"/>
  <c r="K122" i="3"/>
  <c r="K38" i="3"/>
  <c r="S563" i="3"/>
  <c r="E417" i="3"/>
  <c r="C417" i="3" s="1"/>
  <c r="E308" i="3"/>
  <c r="C308" i="3" s="1"/>
  <c r="E108" i="3"/>
  <c r="E77" i="3"/>
  <c r="E496" i="3"/>
  <c r="E538" i="3"/>
  <c r="C538" i="3" s="1"/>
  <c r="E343" i="3"/>
  <c r="E181" i="3"/>
  <c r="C181" i="3" s="1"/>
  <c r="E16" i="3"/>
  <c r="C16" i="3" s="1"/>
  <c r="E521" i="3"/>
  <c r="C521" i="3" s="1"/>
  <c r="E425" i="3"/>
  <c r="C425" i="3" s="1"/>
  <c r="E243" i="3"/>
  <c r="E126" i="3"/>
  <c r="C126" i="3" s="1"/>
  <c r="S340" i="3"/>
  <c r="E517" i="3"/>
  <c r="E317" i="3"/>
  <c r="C317" i="3" s="1"/>
  <c r="E149" i="3"/>
  <c r="C149" i="3" s="1"/>
  <c r="E36" i="3"/>
  <c r="S471" i="3"/>
  <c r="E463" i="3"/>
  <c r="C463" i="3" s="1"/>
  <c r="E368" i="3"/>
  <c r="C368" i="3" s="1"/>
  <c r="E165" i="3"/>
  <c r="C165" i="3" s="1"/>
  <c r="E67" i="3"/>
  <c r="C67" i="3" s="1"/>
  <c r="G47" i="3"/>
  <c r="G21" i="3"/>
  <c r="G72" i="3"/>
  <c r="G54" i="3"/>
  <c r="G66" i="3"/>
  <c r="G37" i="3"/>
  <c r="G27" i="3"/>
  <c r="G152" i="3"/>
  <c r="G185" i="3"/>
  <c r="C185" i="3" s="1"/>
  <c r="G206" i="3"/>
  <c r="G89" i="3"/>
  <c r="G75" i="3"/>
  <c r="C75" i="3" s="1"/>
  <c r="G121" i="3"/>
  <c r="G240" i="3"/>
  <c r="G188" i="3"/>
  <c r="G198" i="3"/>
  <c r="G224" i="3"/>
  <c r="G183" i="3"/>
  <c r="G238" i="3"/>
  <c r="G283" i="3"/>
  <c r="G280" i="3"/>
  <c r="G351" i="3"/>
  <c r="G315" i="3"/>
  <c r="G328" i="3"/>
  <c r="G354" i="3"/>
  <c r="G388" i="3"/>
  <c r="G329" i="3"/>
  <c r="G333" i="3"/>
  <c r="G379" i="3"/>
  <c r="G272" i="3"/>
  <c r="G405" i="3"/>
  <c r="G409" i="3"/>
  <c r="C409" i="3" s="1"/>
  <c r="G382" i="3"/>
  <c r="G437" i="3"/>
  <c r="G462" i="3"/>
  <c r="G471" i="3"/>
  <c r="G430" i="3"/>
  <c r="G568" i="3"/>
  <c r="C568" i="3" s="1"/>
  <c r="G459" i="3"/>
  <c r="G518" i="3"/>
  <c r="G565" i="3"/>
  <c r="G527" i="3"/>
  <c r="G574" i="3"/>
  <c r="G500" i="3"/>
  <c r="C500" i="3" s="1"/>
  <c r="G547" i="3"/>
  <c r="C547" i="3" s="1"/>
  <c r="G509" i="3"/>
  <c r="S36" i="3"/>
  <c r="E371" i="3"/>
  <c r="E250" i="3"/>
  <c r="C250" i="3" s="1"/>
  <c r="E180" i="3"/>
  <c r="C180" i="3" s="1"/>
  <c r="E23" i="3"/>
  <c r="O68" i="3"/>
  <c r="O49" i="3"/>
  <c r="O11" i="3"/>
  <c r="O22" i="3"/>
  <c r="O20" i="3"/>
  <c r="O31" i="3"/>
  <c r="O42" i="3"/>
  <c r="O159" i="3"/>
  <c r="O133" i="3"/>
  <c r="O197" i="3"/>
  <c r="O117" i="3"/>
  <c r="O91" i="3"/>
  <c r="O136" i="3"/>
  <c r="O245" i="3"/>
  <c r="O220" i="3"/>
  <c r="O217" i="3"/>
  <c r="O208" i="3"/>
  <c r="O216" i="3"/>
  <c r="O253" i="3"/>
  <c r="O371" i="3"/>
  <c r="O213" i="3"/>
  <c r="O236" i="3"/>
  <c r="O280" i="3"/>
  <c r="O296" i="3"/>
  <c r="O231" i="3"/>
  <c r="O285" i="3"/>
  <c r="O308" i="3"/>
  <c r="O383" i="3"/>
  <c r="O365" i="3"/>
  <c r="O367" i="3"/>
  <c r="O405" i="3"/>
  <c r="O330" i="3"/>
  <c r="O466" i="3"/>
  <c r="O421" i="3"/>
  <c r="O482" i="3"/>
  <c r="O447" i="3"/>
  <c r="O477" i="3"/>
  <c r="O444" i="3"/>
  <c r="O439" i="3"/>
  <c r="O522" i="3"/>
  <c r="O569" i="3"/>
  <c r="O543" i="3"/>
  <c r="O505" i="3"/>
  <c r="O552" i="3"/>
  <c r="O478" i="3"/>
  <c r="O537" i="3"/>
  <c r="S433" i="3"/>
  <c r="E442" i="3"/>
  <c r="E261" i="3"/>
  <c r="I399" i="3"/>
  <c r="C399" i="3" s="1"/>
  <c r="I153" i="3"/>
  <c r="I284" i="3"/>
  <c r="I470" i="3"/>
  <c r="I79" i="3"/>
  <c r="I231" i="3"/>
  <c r="I343" i="3"/>
  <c r="I467" i="3"/>
  <c r="I57" i="3"/>
  <c r="I237" i="3"/>
  <c r="I290" i="3"/>
  <c r="I388" i="3"/>
  <c r="I11" i="3"/>
  <c r="I175" i="3"/>
  <c r="I318" i="3"/>
  <c r="I556" i="3"/>
  <c r="I41" i="3"/>
  <c r="I148" i="3"/>
  <c r="I360" i="3"/>
  <c r="I530" i="3"/>
  <c r="I42" i="3"/>
  <c r="I215" i="3"/>
  <c r="I384" i="3"/>
  <c r="I516" i="3"/>
  <c r="I108" i="3"/>
  <c r="I265" i="3"/>
  <c r="I321" i="3"/>
  <c r="I575" i="3"/>
  <c r="I130" i="3"/>
  <c r="I330" i="3"/>
  <c r="I557" i="3"/>
  <c r="I24" i="3"/>
  <c r="C24" i="3" s="1"/>
  <c r="I248" i="3"/>
  <c r="I409" i="3"/>
  <c r="I279" i="3"/>
  <c r="I258" i="3"/>
  <c r="I481" i="3"/>
  <c r="C571" i="3"/>
  <c r="E533" i="3"/>
  <c r="C533" i="3" s="1"/>
  <c r="E228" i="3"/>
  <c r="C228" i="3" s="1"/>
  <c r="E285" i="3"/>
  <c r="C285" i="3" s="1"/>
  <c r="E428" i="3"/>
  <c r="C428" i="3" s="1"/>
  <c r="E557" i="3"/>
  <c r="C557" i="3" s="1"/>
  <c r="E133" i="3"/>
  <c r="E167" i="3"/>
  <c r="C167" i="3" s="1"/>
  <c r="E305" i="3"/>
  <c r="C305" i="3" s="1"/>
  <c r="E453" i="3"/>
  <c r="C453" i="3" s="1"/>
  <c r="E83" i="3"/>
  <c r="C83" i="3" s="1"/>
  <c r="E182" i="3"/>
  <c r="C182" i="3" s="1"/>
  <c r="E437" i="3"/>
  <c r="E539" i="3"/>
  <c r="E124" i="3"/>
  <c r="C124" i="3" s="1"/>
  <c r="E279" i="3"/>
  <c r="C279" i="3" s="1"/>
  <c r="E431" i="3"/>
  <c r="C431" i="3" s="1"/>
  <c r="E19" i="3"/>
  <c r="C19" i="3" s="1"/>
  <c r="E211" i="3"/>
  <c r="C211" i="3" s="1"/>
  <c r="E423" i="3"/>
  <c r="E472" i="3"/>
  <c r="E65" i="3"/>
  <c r="E249" i="3"/>
  <c r="C249" i="3" s="1"/>
  <c r="E412" i="3"/>
  <c r="C412" i="3" s="1"/>
  <c r="E489" i="3"/>
  <c r="C489" i="3" s="1"/>
  <c r="E303" i="3"/>
  <c r="E98" i="3"/>
  <c r="C98" i="3" s="1"/>
  <c r="E284" i="3"/>
  <c r="E452" i="3"/>
  <c r="C452" i="3" s="1"/>
  <c r="E17" i="3"/>
  <c r="E193" i="3"/>
  <c r="C193" i="3" s="1"/>
  <c r="E345" i="3"/>
  <c r="C345" i="3" s="1"/>
  <c r="E518" i="3"/>
  <c r="E117" i="3"/>
  <c r="C117" i="3" s="1"/>
  <c r="E323" i="3"/>
  <c r="C323" i="3" s="1"/>
  <c r="E433" i="3"/>
  <c r="C433" i="3" s="1"/>
  <c r="E536" i="3"/>
  <c r="C536" i="3" s="1"/>
  <c r="E79" i="3"/>
  <c r="C79" i="3" s="1"/>
  <c r="E120" i="3"/>
  <c r="C120" i="3" s="1"/>
  <c r="E321" i="3"/>
  <c r="C321" i="3" s="1"/>
  <c r="E438" i="3"/>
  <c r="C438" i="3" s="1"/>
  <c r="E15" i="3"/>
  <c r="C15" i="3" s="1"/>
  <c r="E281" i="3"/>
  <c r="C281" i="3" s="1"/>
  <c r="E259" i="3"/>
  <c r="C259" i="3" s="1"/>
  <c r="E480" i="3"/>
  <c r="C480" i="3" s="1"/>
  <c r="E197" i="3"/>
  <c r="C197" i="3" s="1"/>
  <c r="E263" i="3"/>
  <c r="C263" i="3" s="1"/>
  <c r="E357" i="3"/>
  <c r="E510" i="3"/>
  <c r="C510" i="3" s="1"/>
  <c r="E57" i="3"/>
  <c r="C57" i="3" s="1"/>
  <c r="E155" i="3"/>
  <c r="C155" i="3" s="1"/>
  <c r="E290" i="3"/>
  <c r="C290" i="3" s="1"/>
  <c r="E441" i="3"/>
  <c r="C441" i="3" s="1"/>
  <c r="E71" i="3"/>
  <c r="C71" i="3" s="1"/>
  <c r="E170" i="3"/>
  <c r="C170" i="3" s="1"/>
  <c r="E426" i="3"/>
  <c r="E527" i="3"/>
  <c r="C527" i="3" s="1"/>
  <c r="E101" i="3"/>
  <c r="E194" i="3"/>
  <c r="C194" i="3" s="1"/>
  <c r="E443" i="3"/>
  <c r="E508" i="3"/>
  <c r="C508" i="3" s="1"/>
  <c r="E22" i="3"/>
  <c r="C22" i="3" s="1"/>
  <c r="E176" i="3"/>
  <c r="C176" i="3" s="1"/>
  <c r="E415" i="3"/>
  <c r="C415" i="3" s="1"/>
  <c r="E473" i="3"/>
  <c r="C473" i="3" s="1"/>
  <c r="E61" i="3"/>
  <c r="E212" i="3"/>
  <c r="C212" i="3" s="1"/>
  <c r="E389" i="3"/>
  <c r="C389" i="3" s="1"/>
  <c r="E574" i="3"/>
  <c r="C574" i="3" s="1"/>
  <c r="E142" i="3"/>
  <c r="C142" i="3" s="1"/>
  <c r="E318" i="3"/>
  <c r="C318" i="3" s="1"/>
  <c r="E462" i="3"/>
  <c r="C462" i="3" s="1"/>
  <c r="E60" i="3"/>
  <c r="C60" i="3" s="1"/>
  <c r="E186" i="3"/>
  <c r="C186" i="3" s="1"/>
  <c r="E341" i="3"/>
  <c r="C341" i="3" s="1"/>
  <c r="E506" i="3"/>
  <c r="C506" i="3" s="1"/>
  <c r="E192" i="3"/>
  <c r="E309" i="3"/>
  <c r="C309" i="3" s="1"/>
  <c r="E430" i="3"/>
  <c r="C430" i="3" s="1"/>
  <c r="E524" i="3"/>
  <c r="C524" i="3" s="1"/>
  <c r="E465" i="3"/>
  <c r="C465" i="3" s="1"/>
  <c r="E122" i="3"/>
  <c r="C122" i="3" s="1"/>
  <c r="E202" i="3"/>
  <c r="C202" i="3" s="1"/>
  <c r="E477" i="3"/>
  <c r="E52" i="3"/>
  <c r="C52" i="3" s="1"/>
  <c r="E224" i="3"/>
  <c r="C224" i="3" s="1"/>
  <c r="E468" i="3"/>
  <c r="C468" i="3" s="1"/>
  <c r="E565" i="3"/>
  <c r="C565" i="3" s="1"/>
  <c r="E160" i="3"/>
  <c r="C160" i="3" s="1"/>
  <c r="E256" i="3"/>
  <c r="C256" i="3" s="1"/>
  <c r="E413" i="3"/>
  <c r="C413" i="3" s="1"/>
  <c r="E498" i="3"/>
  <c r="C498" i="3" s="1"/>
  <c r="E140" i="3"/>
  <c r="C140" i="3" s="1"/>
  <c r="E141" i="3"/>
  <c r="E339" i="3"/>
  <c r="C339" i="3" s="1"/>
  <c r="E478" i="3"/>
  <c r="C478" i="3" s="1"/>
  <c r="E50" i="3"/>
  <c r="C50" i="3" s="1"/>
  <c r="E158" i="3"/>
  <c r="C158" i="3" s="1"/>
  <c r="E387" i="3"/>
  <c r="C387" i="3" s="1"/>
  <c r="E515" i="3"/>
  <c r="C515" i="3" s="1"/>
  <c r="E89" i="3"/>
  <c r="E296" i="3"/>
  <c r="C296" i="3" s="1"/>
  <c r="E440" i="3"/>
  <c r="C440" i="3" s="1"/>
  <c r="E569" i="3"/>
  <c r="E151" i="3"/>
  <c r="C151" i="3" s="1"/>
  <c r="E179" i="3"/>
  <c r="C179" i="3" s="1"/>
  <c r="E314" i="3"/>
  <c r="C314" i="3" s="1"/>
  <c r="E466" i="3"/>
  <c r="C466" i="3" s="1"/>
  <c r="E49" i="3"/>
  <c r="C49" i="3" s="1"/>
  <c r="E196" i="3"/>
  <c r="C196" i="3" s="1"/>
  <c r="E356" i="3"/>
  <c r="C356" i="3" s="1"/>
  <c r="E562" i="3"/>
  <c r="C562" i="3" s="1"/>
  <c r="E136" i="3"/>
  <c r="E293" i="3"/>
  <c r="C293" i="3" s="1"/>
  <c r="E445" i="3"/>
  <c r="E31" i="3"/>
  <c r="C31" i="3" s="1"/>
  <c r="E222" i="3"/>
  <c r="E324" i="3"/>
  <c r="C324" i="3" s="1"/>
  <c r="E482" i="3"/>
  <c r="C482" i="3" s="1"/>
  <c r="E164" i="3"/>
  <c r="C164" i="3" s="1"/>
  <c r="E294" i="3"/>
  <c r="E457" i="3"/>
  <c r="C457" i="3" s="1"/>
  <c r="E512" i="3"/>
  <c r="E304" i="3"/>
  <c r="C304" i="3" s="1"/>
  <c r="E110" i="3"/>
  <c r="C110" i="3" s="1"/>
  <c r="E306" i="3"/>
  <c r="C306" i="3" s="1"/>
  <c r="E459" i="3"/>
  <c r="C459" i="3" s="1"/>
  <c r="E29" i="3"/>
  <c r="C29" i="3" s="1"/>
  <c r="E201" i="3"/>
  <c r="C201" i="3" s="1"/>
  <c r="E355" i="3"/>
  <c r="C355" i="3" s="1"/>
  <c r="E530" i="3"/>
  <c r="E247" i="3"/>
  <c r="C247" i="3" s="1"/>
  <c r="E244" i="3"/>
  <c r="C244" i="3" s="1"/>
  <c r="E406" i="3"/>
  <c r="E486" i="3"/>
  <c r="C486" i="3" s="1"/>
  <c r="E115" i="3"/>
  <c r="C115" i="3" s="1"/>
  <c r="E132" i="3"/>
  <c r="C132" i="3" s="1"/>
  <c r="E330" i="3"/>
  <c r="C330" i="3" s="1"/>
  <c r="E449" i="3"/>
  <c r="E27" i="3"/>
  <c r="C27" i="3" s="1"/>
  <c r="E210" i="3"/>
  <c r="C210" i="3" s="1"/>
  <c r="E271" i="3"/>
  <c r="C271" i="3" s="1"/>
  <c r="E492" i="3"/>
  <c r="E129" i="3"/>
  <c r="E364" i="3"/>
  <c r="C364" i="3" s="1"/>
  <c r="E436" i="3"/>
  <c r="C436" i="3" s="1"/>
  <c r="E548" i="3"/>
  <c r="C548" i="3" s="1"/>
  <c r="E125" i="3"/>
  <c r="C125" i="3" s="1"/>
  <c r="E218" i="3"/>
  <c r="E448" i="3"/>
  <c r="C448" i="3" s="1"/>
  <c r="E532" i="3"/>
  <c r="C532" i="3" s="1"/>
  <c r="E233" i="3"/>
  <c r="E277" i="3"/>
  <c r="C277" i="3" s="1"/>
  <c r="E369" i="3"/>
  <c r="C369" i="3" s="1"/>
  <c r="E522" i="3"/>
  <c r="C522" i="3" s="1"/>
  <c r="E113" i="3"/>
  <c r="C113" i="3" s="1"/>
  <c r="E206" i="3"/>
  <c r="E408" i="3"/>
  <c r="C408" i="3" s="1"/>
  <c r="E520" i="3"/>
  <c r="C520" i="3" s="1"/>
  <c r="E81" i="3"/>
  <c r="C81" i="3" s="1"/>
  <c r="E150" i="3"/>
  <c r="C150" i="3" s="1"/>
  <c r="E226" i="3"/>
  <c r="C226" i="3" s="1"/>
  <c r="E347" i="3"/>
  <c r="C347" i="3" s="1"/>
  <c r="E153" i="3"/>
  <c r="E334" i="3"/>
  <c r="C334" i="3" s="1"/>
  <c r="E419" i="3"/>
  <c r="C419" i="3" s="1"/>
  <c r="E46" i="3"/>
  <c r="C46" i="3" s="1"/>
  <c r="E147" i="3"/>
  <c r="C147" i="3" s="1"/>
  <c r="E292" i="3"/>
  <c r="E432" i="3"/>
  <c r="C432" i="3" s="1"/>
  <c r="E12" i="3"/>
  <c r="C12" i="3" s="1"/>
  <c r="E134" i="3"/>
  <c r="E214" i="3"/>
  <c r="C214" i="3" s="1"/>
  <c r="E474" i="3"/>
  <c r="E32" i="3"/>
  <c r="E209" i="3"/>
  <c r="C209" i="3" s="1"/>
  <c r="E329" i="3"/>
  <c r="C329" i="3" s="1"/>
  <c r="E483" i="3"/>
  <c r="C483" i="3" s="1"/>
  <c r="E34" i="3"/>
  <c r="E144" i="3"/>
  <c r="C144" i="3" s="1"/>
  <c r="E280" i="3"/>
  <c r="C280" i="3" s="1"/>
  <c r="E420" i="3"/>
  <c r="C420" i="3" s="1"/>
  <c r="E55" i="3"/>
  <c r="C55" i="3" s="1"/>
  <c r="E316" i="3"/>
  <c r="C316" i="3" s="1"/>
  <c r="E342" i="3"/>
  <c r="E398" i="3"/>
  <c r="C398" i="3" s="1"/>
  <c r="E20" i="3"/>
  <c r="C20" i="3" s="1"/>
  <c r="E189" i="3"/>
  <c r="E320" i="3"/>
  <c r="C320" i="3" s="1"/>
  <c r="E507" i="3"/>
  <c r="C507" i="3" s="1"/>
  <c r="E53" i="3"/>
  <c r="C53" i="3" s="1"/>
  <c r="E216" i="3"/>
  <c r="C216" i="3" s="1"/>
  <c r="E379" i="3"/>
  <c r="C379" i="3" s="1"/>
  <c r="E554" i="3"/>
  <c r="C554" i="3" s="1"/>
  <c r="E43" i="3"/>
  <c r="E237" i="3"/>
  <c r="E333" i="3"/>
  <c r="E543" i="3"/>
  <c r="C543" i="3" s="1"/>
  <c r="E41" i="3"/>
  <c r="C41" i="3" s="1"/>
  <c r="E213" i="3"/>
  <c r="C213" i="3" s="1"/>
  <c r="E358" i="3"/>
  <c r="C358" i="3" s="1"/>
  <c r="E542" i="3"/>
  <c r="C542" i="3" s="1"/>
  <c r="E245" i="3"/>
  <c r="C245" i="3" s="1"/>
  <c r="E200" i="3"/>
  <c r="C200" i="3" s="1"/>
  <c r="E365" i="3"/>
  <c r="C365" i="3" s="1"/>
  <c r="E563" i="3"/>
  <c r="E39" i="3"/>
  <c r="C39" i="3" s="1"/>
  <c r="E234" i="3"/>
  <c r="C234" i="3" s="1"/>
  <c r="E283" i="3"/>
  <c r="C283" i="3" s="1"/>
  <c r="E504" i="3"/>
  <c r="E109" i="3"/>
  <c r="C109" i="3" s="1"/>
  <c r="E248" i="3"/>
  <c r="E386" i="3"/>
  <c r="C386" i="3" s="1"/>
  <c r="E513" i="3"/>
  <c r="C513" i="3" s="1"/>
  <c r="E97" i="3"/>
  <c r="C97" i="3" s="1"/>
  <c r="E191" i="3"/>
  <c r="C191" i="3" s="1"/>
  <c r="E361" i="3"/>
  <c r="C361" i="3" s="1"/>
  <c r="E551" i="3"/>
  <c r="C551" i="3" s="1"/>
  <c r="E178" i="3"/>
  <c r="C178" i="3" s="1"/>
  <c r="E257" i="3"/>
  <c r="C257" i="3" s="1"/>
  <c r="E313" i="3"/>
  <c r="C313" i="3" s="1"/>
  <c r="E560" i="3"/>
  <c r="C560" i="3" s="1"/>
  <c r="E68" i="3"/>
  <c r="C68" i="3" s="1"/>
  <c r="E236" i="3"/>
  <c r="C236" i="3" s="1"/>
  <c r="E418" i="3"/>
  <c r="C418" i="3" s="1"/>
  <c r="E501" i="3"/>
  <c r="E66" i="3"/>
  <c r="C66" i="3" s="1"/>
  <c r="E299" i="3"/>
  <c r="E381" i="3"/>
  <c r="C381" i="3" s="1"/>
  <c r="E546" i="3"/>
  <c r="C546" i="3" s="1"/>
  <c r="S251" i="3"/>
  <c r="E531" i="3"/>
  <c r="C531" i="3" s="1"/>
  <c r="E251" i="3"/>
  <c r="C251" i="3" s="1"/>
  <c r="E86" i="3"/>
  <c r="C86" i="3" s="1"/>
  <c r="E302" i="3"/>
  <c r="C302" i="3" s="1"/>
  <c r="S297" i="3"/>
  <c r="E491" i="3"/>
  <c r="C491" i="3" s="1"/>
  <c r="E384" i="3"/>
  <c r="E311" i="3"/>
  <c r="C311" i="3" s="1"/>
  <c r="E63" i="3"/>
  <c r="E535" i="3"/>
  <c r="C535" i="3" s="1"/>
  <c r="E393" i="3"/>
  <c r="C393" i="3" s="1"/>
  <c r="E208" i="3"/>
  <c r="C208" i="3" s="1"/>
  <c r="E128" i="3"/>
  <c r="C128" i="3" s="1"/>
  <c r="S135" i="3"/>
  <c r="E446" i="3"/>
  <c r="E319" i="3"/>
  <c r="C319" i="3" s="1"/>
  <c r="E198" i="3"/>
  <c r="C198" i="3" s="1"/>
  <c r="E42" i="3"/>
  <c r="C42" i="3" s="1"/>
  <c r="S235" i="3"/>
  <c r="E469" i="3"/>
  <c r="C469" i="3" s="1"/>
  <c r="E382" i="3"/>
  <c r="C382" i="3" s="1"/>
  <c r="E184" i="3"/>
  <c r="C184" i="3" s="1"/>
  <c r="E107" i="3"/>
  <c r="C107" i="3" s="1"/>
  <c r="G59" i="3"/>
  <c r="G33" i="3"/>
  <c r="G82" i="3"/>
  <c r="G63" i="3"/>
  <c r="G69" i="3"/>
  <c r="G61" i="3"/>
  <c r="G14" i="3"/>
  <c r="G169" i="3"/>
  <c r="G189" i="3"/>
  <c r="G90" i="3"/>
  <c r="G101" i="3"/>
  <c r="G87" i="3"/>
  <c r="G133" i="3"/>
  <c r="G266" i="3"/>
  <c r="C266" i="3" s="1"/>
  <c r="G235" i="3"/>
  <c r="C235" i="3" s="1"/>
  <c r="G205" i="3"/>
  <c r="G172" i="3"/>
  <c r="C172" i="3" s="1"/>
  <c r="G218" i="3"/>
  <c r="G237" i="3"/>
  <c r="G297" i="3"/>
  <c r="C297" i="3" s="1"/>
  <c r="G288" i="3"/>
  <c r="G195" i="3"/>
  <c r="G253" i="3"/>
  <c r="G203" i="3"/>
  <c r="G357" i="3"/>
  <c r="G406" i="3"/>
  <c r="G346" i="3"/>
  <c r="G342" i="3"/>
  <c r="G311" i="3"/>
  <c r="G284" i="3"/>
  <c r="G373" i="3"/>
  <c r="C373" i="3" s="1"/>
  <c r="G429" i="3"/>
  <c r="C429" i="3" s="1"/>
  <c r="G449" i="3"/>
  <c r="G397" i="3"/>
  <c r="G485" i="3"/>
  <c r="G439" i="3"/>
  <c r="G544" i="3"/>
  <c r="G442" i="3"/>
  <c r="G474" i="3"/>
  <c r="G472" i="3"/>
  <c r="G530" i="3"/>
  <c r="G492" i="3"/>
  <c r="G539" i="3"/>
  <c r="G477" i="3"/>
  <c r="G512" i="3"/>
  <c r="G559" i="3"/>
  <c r="S445" i="3"/>
  <c r="E519" i="3"/>
  <c r="C519" i="3" s="1"/>
  <c r="E267" i="3"/>
  <c r="C267" i="3" s="1"/>
  <c r="E123" i="3"/>
  <c r="C123" i="3" s="1"/>
  <c r="O17" i="3"/>
  <c r="O88" i="3"/>
  <c r="O61" i="3"/>
  <c r="O23" i="3"/>
  <c r="O34" i="3"/>
  <c r="O5" i="3" s="1"/>
  <c r="O32" i="3"/>
  <c r="O43" i="3"/>
  <c r="O54" i="3"/>
  <c r="O188" i="3"/>
  <c r="O141" i="3"/>
  <c r="O322" i="3"/>
  <c r="O129" i="3"/>
  <c r="O103" i="3"/>
  <c r="O153" i="3"/>
  <c r="O254" i="3"/>
  <c r="O233" i="3"/>
  <c r="O222" i="3"/>
  <c r="O230" i="3"/>
  <c r="O227" i="3"/>
  <c r="O261" i="3"/>
  <c r="O260" i="3"/>
  <c r="O225" i="3"/>
  <c r="O248" i="3"/>
  <c r="O291" i="3"/>
  <c r="O299" i="3"/>
  <c r="O243" i="3"/>
  <c r="O297" i="3"/>
  <c r="O354" i="3"/>
  <c r="O315" i="3"/>
  <c r="O333" i="3"/>
  <c r="O373" i="3"/>
  <c r="O384" i="3"/>
  <c r="O424" i="3"/>
  <c r="O342" i="3"/>
  <c r="O426" i="3"/>
  <c r="O443" i="3"/>
  <c r="O512" i="3"/>
  <c r="O450" i="3"/>
  <c r="O434" i="3"/>
  <c r="O456" i="3"/>
  <c r="O451" i="3"/>
  <c r="O534" i="3"/>
  <c r="O496" i="3"/>
  <c r="O555" i="3"/>
  <c r="O517" i="3"/>
  <c r="O564" i="3"/>
  <c r="O490" i="3"/>
  <c r="E544" i="3"/>
  <c r="C544" i="3" s="1"/>
  <c r="E460" i="3"/>
  <c r="C460" i="3" s="1"/>
  <c r="E230" i="3"/>
  <c r="C230" i="3" s="1"/>
  <c r="E148" i="3"/>
  <c r="C148" i="3" s="1"/>
  <c r="I77" i="3"/>
  <c r="I134" i="3"/>
  <c r="I294" i="3"/>
  <c r="I446" i="3"/>
  <c r="I34" i="3"/>
  <c r="I206" i="3"/>
  <c r="I278" i="3"/>
  <c r="C278" i="3" s="1"/>
  <c r="I569" i="3"/>
  <c r="I89" i="3"/>
  <c r="I163" i="3"/>
  <c r="I377" i="3"/>
  <c r="I544" i="3"/>
  <c r="I136" i="3"/>
  <c r="I348" i="3"/>
  <c r="I518" i="3"/>
  <c r="I18" i="3"/>
  <c r="I183" i="3"/>
  <c r="I423" i="3"/>
  <c r="I504" i="3"/>
  <c r="I96" i="3"/>
  <c r="I303" i="3"/>
  <c r="I426" i="3"/>
  <c r="I563" i="3"/>
  <c r="I118" i="3"/>
  <c r="I264" i="3"/>
  <c r="C264" i="3" s="1"/>
  <c r="I461" i="3"/>
  <c r="I501" i="3"/>
  <c r="I154" i="3"/>
  <c r="I254" i="3"/>
  <c r="I445" i="3"/>
  <c r="I65" i="3"/>
  <c r="I192" i="3"/>
  <c r="I442" i="3"/>
  <c r="I240" i="3"/>
  <c r="I292" i="3"/>
  <c r="I526" i="3"/>
  <c r="M7" i="3"/>
  <c r="M6" i="3"/>
  <c r="M8" i="3"/>
  <c r="M5" i="3"/>
  <c r="G7" i="3"/>
  <c r="K7" i="3"/>
  <c r="Q6" i="3"/>
  <c r="R13" i="2"/>
  <c r="B13" i="2" s="1"/>
  <c r="R101" i="2"/>
  <c r="B101" i="2" s="1"/>
  <c r="R42" i="2"/>
  <c r="B42" i="2" s="1"/>
  <c r="R54" i="2"/>
  <c r="B54" i="2" s="1"/>
  <c r="R84" i="2"/>
  <c r="B84" i="2" s="1"/>
  <c r="R43" i="2"/>
  <c r="B43" i="2" s="1"/>
  <c r="R50" i="2"/>
  <c r="B50" i="2" s="1"/>
  <c r="R47" i="2"/>
  <c r="B47" i="2" s="1"/>
  <c r="R30" i="2"/>
  <c r="B30" i="2" s="1"/>
  <c r="D58" i="2"/>
  <c r="D13" i="2"/>
  <c r="D61" i="2"/>
  <c r="D16" i="2"/>
  <c r="D68" i="2"/>
  <c r="D19" i="2"/>
  <c r="D67" i="2"/>
  <c r="N24" i="2"/>
  <c r="N82" i="2"/>
  <c r="N43" i="2"/>
  <c r="N79" i="2"/>
  <c r="N48" i="2"/>
  <c r="N92" i="2"/>
  <c r="N89" i="2"/>
  <c r="N99" i="2"/>
  <c r="H27" i="2"/>
  <c r="H32" i="2"/>
  <c r="H39" i="2"/>
  <c r="H53" i="2"/>
  <c r="H77" i="2"/>
  <c r="H89" i="2"/>
  <c r="H31" i="2"/>
  <c r="H96" i="2"/>
  <c r="R18" i="2"/>
  <c r="B18" i="2" s="1"/>
  <c r="R41" i="2"/>
  <c r="B41" i="2" s="1"/>
  <c r="D18" i="2"/>
  <c r="D74" i="2"/>
  <c r="D17" i="2"/>
  <c r="D65" i="2"/>
  <c r="D20" i="2"/>
  <c r="D72" i="2"/>
  <c r="D23" i="2"/>
  <c r="D71" i="2"/>
  <c r="N56" i="2"/>
  <c r="N86" i="2"/>
  <c r="N59" i="2"/>
  <c r="N83" i="2"/>
  <c r="N14" i="2"/>
  <c r="N77" i="2"/>
  <c r="N100" i="2"/>
  <c r="N94" i="2"/>
  <c r="H43" i="2"/>
  <c r="H41" i="2"/>
  <c r="H55" i="2"/>
  <c r="H60" i="2"/>
  <c r="H74" i="2"/>
  <c r="H26" i="2"/>
  <c r="H13" i="2"/>
  <c r="R52" i="2"/>
  <c r="B52" i="2" s="1"/>
  <c r="R73" i="2"/>
  <c r="B73" i="2" s="1"/>
  <c r="D34" i="2"/>
  <c r="D54" i="2"/>
  <c r="D21" i="2"/>
  <c r="D69" i="2"/>
  <c r="D28" i="2"/>
  <c r="D76" i="2"/>
  <c r="D27" i="2"/>
  <c r="D75" i="2"/>
  <c r="N47" i="2"/>
  <c r="N90" i="2"/>
  <c r="N26" i="2"/>
  <c r="N87" i="2"/>
  <c r="N21" i="2"/>
  <c r="N12" i="2"/>
  <c r="N44" i="2"/>
  <c r="N98" i="2"/>
  <c r="L7" i="2"/>
  <c r="L6" i="2"/>
  <c r="L8" i="2"/>
  <c r="L5" i="2"/>
  <c r="H59" i="2"/>
  <c r="H48" i="2"/>
  <c r="H71" i="2"/>
  <c r="H69" i="2"/>
  <c r="H99" i="2"/>
  <c r="H42" i="2"/>
  <c r="H20" i="2"/>
  <c r="R44" i="2"/>
  <c r="B44" i="2" s="1"/>
  <c r="R61" i="2"/>
  <c r="B61" i="2" s="1"/>
  <c r="R22" i="2"/>
  <c r="B22" i="2" s="1"/>
  <c r="R25" i="2"/>
  <c r="B25" i="2" s="1"/>
  <c r="D50" i="2"/>
  <c r="D70" i="2"/>
  <c r="D25" i="2"/>
  <c r="D73" i="2"/>
  <c r="D32" i="2"/>
  <c r="D80" i="2"/>
  <c r="D31" i="2"/>
  <c r="D79" i="2"/>
  <c r="N13" i="2"/>
  <c r="N60" i="2"/>
  <c r="N18" i="2"/>
  <c r="N91" i="2"/>
  <c r="N30" i="2"/>
  <c r="N35" i="2"/>
  <c r="N17" i="2"/>
  <c r="N101" i="2"/>
  <c r="H95" i="2"/>
  <c r="H57" i="2"/>
  <c r="H14" i="2"/>
  <c r="H80" i="2"/>
  <c r="H24" i="2"/>
  <c r="H47" i="2"/>
  <c r="H68" i="2"/>
  <c r="R83" i="2"/>
  <c r="B83" i="2" s="1"/>
  <c r="R48" i="2"/>
  <c r="B48" i="2" s="1"/>
  <c r="R85" i="2"/>
  <c r="B85" i="2" s="1"/>
  <c r="R63" i="2"/>
  <c r="B63" i="2" s="1"/>
  <c r="R57" i="2"/>
  <c r="B57" i="2" s="1"/>
  <c r="J65" i="2"/>
  <c r="J12" i="2"/>
  <c r="J60" i="2"/>
  <c r="D66" i="2"/>
  <c r="D78" i="2"/>
  <c r="D29" i="2"/>
  <c r="D77" i="2"/>
  <c r="D36" i="2"/>
  <c r="D84" i="2"/>
  <c r="D35" i="2"/>
  <c r="D83" i="2"/>
  <c r="N22" i="2"/>
  <c r="N20" i="2"/>
  <c r="N25" i="2"/>
  <c r="N96" i="2"/>
  <c r="N37" i="2"/>
  <c r="N51" i="2"/>
  <c r="N72" i="2"/>
  <c r="N97" i="2"/>
  <c r="H22" i="2"/>
  <c r="H64" i="2"/>
  <c r="H46" i="2"/>
  <c r="H84" i="2"/>
  <c r="H33" i="2"/>
  <c r="H63" i="2"/>
  <c r="H82" i="2"/>
  <c r="R36" i="2"/>
  <c r="B36" i="2" s="1"/>
  <c r="R62" i="2"/>
  <c r="B62" i="2" s="1"/>
  <c r="R90" i="2"/>
  <c r="B90" i="2" s="1"/>
  <c r="R82" i="2"/>
  <c r="B82" i="2" s="1"/>
  <c r="R66" i="2"/>
  <c r="B66" i="2" s="1"/>
  <c r="R99" i="2"/>
  <c r="B99" i="2" s="1"/>
  <c r="R23" i="2"/>
  <c r="B23" i="2" s="1"/>
  <c r="R51" i="2"/>
  <c r="B51" i="2" s="1"/>
  <c r="J69" i="2"/>
  <c r="J16" i="2"/>
  <c r="J64" i="2"/>
  <c r="D14" i="2"/>
  <c r="D38" i="2"/>
  <c r="D33" i="2"/>
  <c r="D81" i="2"/>
  <c r="D40" i="2"/>
  <c r="D88" i="2"/>
  <c r="D39" i="2"/>
  <c r="D87" i="2"/>
  <c r="N29" i="2"/>
  <c r="N36" i="2"/>
  <c r="N34" i="2"/>
  <c r="N16" i="2"/>
  <c r="N46" i="2"/>
  <c r="N67" i="2"/>
  <c r="N10" i="2"/>
  <c r="H38" i="2"/>
  <c r="H18" i="2"/>
  <c r="H73" i="2"/>
  <c r="H62" i="2"/>
  <c r="H88" i="2"/>
  <c r="H40" i="2"/>
  <c r="H54" i="2"/>
  <c r="H86" i="2"/>
  <c r="R10" i="2"/>
  <c r="B10" i="2" s="1"/>
  <c r="R78" i="2"/>
  <c r="B78" i="2" s="1"/>
  <c r="R56" i="2"/>
  <c r="B56" i="2" s="1"/>
  <c r="R24" i="2"/>
  <c r="B24" i="2" s="1"/>
  <c r="R70" i="2"/>
  <c r="B70" i="2" s="1"/>
  <c r="R16" i="2"/>
  <c r="B16" i="2" s="1"/>
  <c r="R53" i="2"/>
  <c r="B53" i="2" s="1"/>
  <c r="R67" i="2"/>
  <c r="B67" i="2" s="1"/>
  <c r="J20" i="2"/>
  <c r="J68" i="2"/>
  <c r="D30" i="2"/>
  <c r="D22" i="2"/>
  <c r="D37" i="2"/>
  <c r="D85" i="2"/>
  <c r="D44" i="2"/>
  <c r="D92" i="2"/>
  <c r="D43" i="2"/>
  <c r="D91" i="2"/>
  <c r="N38" i="2"/>
  <c r="N52" i="2"/>
  <c r="N41" i="2"/>
  <c r="N32" i="2"/>
  <c r="N53" i="2"/>
  <c r="N74" i="2"/>
  <c r="N42" i="2"/>
  <c r="H29" i="2"/>
  <c r="H34" i="2"/>
  <c r="H76" i="2"/>
  <c r="H10" i="2"/>
  <c r="H92" i="2"/>
  <c r="H49" i="2"/>
  <c r="H70" i="2"/>
  <c r="H90" i="2"/>
  <c r="R27" i="2"/>
  <c r="B27" i="2" s="1"/>
  <c r="R71" i="2"/>
  <c r="B71" i="2" s="1"/>
  <c r="R11" i="2"/>
  <c r="B11" i="2" s="1"/>
  <c r="R29" i="2"/>
  <c r="B29" i="2" s="1"/>
  <c r="R55" i="2"/>
  <c r="B55" i="2" s="1"/>
  <c r="R68" i="2"/>
  <c r="B68" i="2" s="1"/>
  <c r="R19" i="2"/>
  <c r="B19" i="2" s="1"/>
  <c r="R69" i="2"/>
  <c r="B69" i="2" s="1"/>
  <c r="J29" i="2"/>
  <c r="J77" i="2"/>
  <c r="J24" i="2"/>
  <c r="J72" i="2"/>
  <c r="D46" i="2"/>
  <c r="D82" i="2"/>
  <c r="D41" i="2"/>
  <c r="D89" i="2"/>
  <c r="D48" i="2"/>
  <c r="D96" i="2"/>
  <c r="D47" i="2"/>
  <c r="D95" i="2"/>
  <c r="N45" i="2"/>
  <c r="N68" i="2"/>
  <c r="N50" i="2"/>
  <c r="N64" i="2"/>
  <c r="N62" i="2"/>
  <c r="N93" i="2"/>
  <c r="N40" i="2"/>
  <c r="H36" i="2"/>
  <c r="H50" i="2"/>
  <c r="H83" i="2"/>
  <c r="H12" i="2"/>
  <c r="H30" i="2"/>
  <c r="H56" i="2"/>
  <c r="H75" i="2"/>
  <c r="H98" i="2"/>
  <c r="R89" i="2"/>
  <c r="B89" i="2" s="1"/>
  <c r="R26" i="2"/>
  <c r="B26" i="2" s="1"/>
  <c r="R93" i="2"/>
  <c r="B93" i="2" s="1"/>
  <c r="R60" i="2"/>
  <c r="B60" i="2" s="1"/>
  <c r="R15" i="2"/>
  <c r="B15" i="2" s="1"/>
  <c r="R38" i="2"/>
  <c r="B38" i="2" s="1"/>
  <c r="R17" i="2"/>
  <c r="B17" i="2" s="1"/>
  <c r="R49" i="2"/>
  <c r="B49" i="2" s="1"/>
  <c r="F31" i="2"/>
  <c r="F70" i="2"/>
  <c r="F93" i="2"/>
  <c r="F48" i="2"/>
  <c r="F96" i="2"/>
  <c r="J31" i="2"/>
  <c r="J47" i="2"/>
  <c r="J18" i="2"/>
  <c r="J66" i="2"/>
  <c r="J33" i="2"/>
  <c r="J81" i="2"/>
  <c r="J28" i="2"/>
  <c r="J76" i="2"/>
  <c r="D62" i="2"/>
  <c r="D86" i="2"/>
  <c r="D45" i="2"/>
  <c r="D93" i="2"/>
  <c r="D52" i="2"/>
  <c r="D100" i="2"/>
  <c r="D51" i="2"/>
  <c r="D99" i="2"/>
  <c r="N54" i="2"/>
  <c r="N95" i="2"/>
  <c r="N57" i="2"/>
  <c r="N23" i="2"/>
  <c r="N69" i="2"/>
  <c r="N58" i="2"/>
  <c r="N15" i="2"/>
  <c r="H45" i="2"/>
  <c r="H66" i="2"/>
  <c r="H87" i="2"/>
  <c r="H21" i="2"/>
  <c r="H19" i="2"/>
  <c r="H65" i="2"/>
  <c r="H78" i="2"/>
  <c r="H101" i="2"/>
  <c r="R88" i="2"/>
  <c r="B88" i="2" s="1"/>
  <c r="R80" i="2"/>
  <c r="B80" i="2" s="1"/>
  <c r="R14" i="2"/>
  <c r="B14" i="2" s="1"/>
  <c r="R64" i="2"/>
  <c r="B64" i="2" s="1"/>
  <c r="R94" i="2"/>
  <c r="B94" i="2" s="1"/>
  <c r="R31" i="2"/>
  <c r="B31" i="2" s="1"/>
  <c r="R33" i="2"/>
  <c r="B33" i="2" s="1"/>
  <c r="R65" i="2"/>
  <c r="B65" i="2" s="1"/>
  <c r="F47" i="2"/>
  <c r="F26" i="2"/>
  <c r="F74" i="2"/>
  <c r="F97" i="2"/>
  <c r="F52" i="2"/>
  <c r="F100" i="2"/>
  <c r="J11" i="2"/>
  <c r="J7" i="2" s="1"/>
  <c r="J19" i="2"/>
  <c r="J22" i="2"/>
  <c r="J70" i="2"/>
  <c r="J37" i="2"/>
  <c r="J85" i="2"/>
  <c r="J32" i="2"/>
  <c r="J80" i="2"/>
  <c r="D10" i="2"/>
  <c r="D90" i="2"/>
  <c r="D49" i="2"/>
  <c r="D97" i="2"/>
  <c r="D56" i="2"/>
  <c r="D24" i="2"/>
  <c r="D55" i="2"/>
  <c r="N19" i="2"/>
  <c r="N61" i="2"/>
  <c r="N28" i="2"/>
  <c r="N66" i="2"/>
  <c r="N39" i="2"/>
  <c r="N80" i="2"/>
  <c r="N65" i="2"/>
  <c r="N31" i="2"/>
  <c r="H52" i="2"/>
  <c r="H79" i="2"/>
  <c r="H91" i="2"/>
  <c r="H28" i="2"/>
  <c r="H35" i="2"/>
  <c r="H72" i="2"/>
  <c r="H94" i="2"/>
  <c r="H93" i="2"/>
  <c r="R76" i="2"/>
  <c r="B76" i="2" s="1"/>
  <c r="R96" i="2"/>
  <c r="B96" i="2" s="1"/>
  <c r="R87" i="2"/>
  <c r="B87" i="2" s="1"/>
  <c r="R79" i="2"/>
  <c r="B79" i="2" s="1"/>
  <c r="R28" i="2"/>
  <c r="B28" i="2" s="1"/>
  <c r="R59" i="2"/>
  <c r="B59" i="2" s="1"/>
  <c r="R21" i="2"/>
  <c r="B21" i="2" s="1"/>
  <c r="P7" i="2"/>
  <c r="P8" i="2"/>
  <c r="P5" i="2"/>
  <c r="P6" i="2"/>
  <c r="F63" i="2"/>
  <c r="F30" i="2"/>
  <c r="F78" i="2"/>
  <c r="F101" i="2"/>
  <c r="F56" i="2"/>
  <c r="F75" i="2"/>
  <c r="J27" i="2"/>
  <c r="J35" i="2"/>
  <c r="J26" i="2"/>
  <c r="J74" i="2"/>
  <c r="J41" i="2"/>
  <c r="J89" i="2"/>
  <c r="J36" i="2"/>
  <c r="J84" i="2"/>
  <c r="D26" i="2"/>
  <c r="D94" i="2"/>
  <c r="D53" i="2"/>
  <c r="D101" i="2"/>
  <c r="D60" i="2"/>
  <c r="D11" i="2"/>
  <c r="D59" i="2"/>
  <c r="N33" i="2"/>
  <c r="N11" i="2"/>
  <c r="N73" i="2"/>
  <c r="N55" i="2"/>
  <c r="N84" i="2"/>
  <c r="N81" i="2"/>
  <c r="N63" i="2"/>
  <c r="H61" i="2"/>
  <c r="H16" i="2"/>
  <c r="H15" i="2"/>
  <c r="H37" i="2"/>
  <c r="H51" i="2"/>
  <c r="H81" i="2"/>
  <c r="H58" i="2"/>
  <c r="H97" i="2"/>
  <c r="R20" i="2"/>
  <c r="B20" i="2" s="1"/>
  <c r="R95" i="2"/>
  <c r="B95" i="2" s="1"/>
  <c r="R86" i="2"/>
  <c r="B86" i="2" s="1"/>
  <c r="R75" i="2"/>
  <c r="B75" i="2" s="1"/>
  <c r="R32" i="2"/>
  <c r="B32" i="2" s="1"/>
  <c r="R58" i="2"/>
  <c r="B58" i="2" s="1"/>
  <c r="R37" i="2"/>
  <c r="B37" i="2" s="1"/>
  <c r="F34" i="2"/>
  <c r="F82" i="2"/>
  <c r="F12" i="2"/>
  <c r="F5" i="2" s="1"/>
  <c r="F60" i="2"/>
  <c r="J43" i="2"/>
  <c r="J63" i="2"/>
  <c r="J30" i="2"/>
  <c r="J78" i="2"/>
  <c r="J45" i="2"/>
  <c r="J93" i="2"/>
  <c r="D42" i="2"/>
  <c r="D98" i="2"/>
  <c r="D57" i="2"/>
  <c r="D12" i="2"/>
  <c r="D64" i="2"/>
  <c r="D15" i="2"/>
  <c r="N49" i="2"/>
  <c r="N75" i="2"/>
  <c r="N27" i="2"/>
  <c r="N76" i="2"/>
  <c r="N71" i="2"/>
  <c r="N88" i="2"/>
  <c r="N85" i="2"/>
  <c r="H11" i="2"/>
  <c r="H25" i="2"/>
  <c r="H23" i="2"/>
  <c r="H44" i="2"/>
  <c r="H67" i="2"/>
  <c r="H85" i="2"/>
  <c r="H17" i="2"/>
  <c r="R12" i="2"/>
  <c r="B12" i="2" s="1"/>
  <c r="R72" i="2"/>
  <c r="B72" i="2" s="1"/>
  <c r="R40" i="2"/>
  <c r="B40" i="2" s="1"/>
  <c r="R81" i="2"/>
  <c r="B81" i="2" s="1"/>
  <c r="R34" i="2"/>
  <c r="B34" i="2" s="1"/>
  <c r="R77" i="2"/>
  <c r="B77" i="2" s="1"/>
  <c r="C446" i="3" l="1"/>
  <c r="C504" i="3"/>
  <c r="C474" i="3"/>
  <c r="C61" i="3"/>
  <c r="C17" i="3"/>
  <c r="C359" i="3"/>
  <c r="C166" i="3"/>
  <c r="C246" i="3"/>
  <c r="C240" i="3"/>
  <c r="C106" i="3"/>
  <c r="C410" i="3"/>
  <c r="C239" i="3"/>
  <c r="C26" i="3"/>
  <c r="C467" i="3"/>
  <c r="C252" i="3"/>
  <c r="C561" i="3"/>
  <c r="C470" i="3"/>
  <c r="C310" i="3"/>
  <c r="C190" i="3"/>
  <c r="C537" i="3"/>
  <c r="C529" i="3"/>
  <c r="C400" i="3"/>
  <c r="C92" i="3"/>
  <c r="C80" i="3"/>
  <c r="C119" i="3"/>
  <c r="C471" i="3"/>
  <c r="C377" i="3"/>
  <c r="C332" i="3"/>
  <c r="C333" i="3"/>
  <c r="C342" i="3"/>
  <c r="C218" i="3"/>
  <c r="C136" i="3"/>
  <c r="C89" i="3"/>
  <c r="C192" i="3"/>
  <c r="C315" i="3"/>
  <c r="C88" i="3"/>
  <c r="C375" i="3"/>
  <c r="C154" i="3"/>
  <c r="C338" i="3"/>
  <c r="C326" i="3"/>
  <c r="C336" i="3"/>
  <c r="C145" i="3"/>
  <c r="C69" i="3"/>
  <c r="C114" i="3"/>
  <c r="C528" i="3"/>
  <c r="C14" i="3"/>
  <c r="C54" i="3"/>
  <c r="C350" i="3"/>
  <c r="C102" i="3"/>
  <c r="C525" i="3"/>
  <c r="C274" i="3"/>
  <c r="C270" i="3"/>
  <c r="C195" i="3"/>
  <c r="C556" i="3"/>
  <c r="C35" i="3"/>
  <c r="C461" i="3"/>
  <c r="C237" i="3"/>
  <c r="C134" i="3"/>
  <c r="C284" i="3"/>
  <c r="C456" i="3"/>
  <c r="C282" i="3"/>
  <c r="C505" i="3"/>
  <c r="C220" i="3"/>
  <c r="C439" i="3"/>
  <c r="C435" i="3"/>
  <c r="C493" i="3"/>
  <c r="C100" i="3"/>
  <c r="C227" i="3"/>
  <c r="C231" i="3"/>
  <c r="C509" i="3"/>
  <c r="C229" i="3"/>
  <c r="C205" i="3"/>
  <c r="C219" i="3"/>
  <c r="C225" i="3"/>
  <c r="C337" i="3"/>
  <c r="C325" i="3"/>
  <c r="C366" i="3"/>
  <c r="C199" i="3"/>
  <c r="C476" i="3"/>
  <c r="C43" i="3"/>
  <c r="C512" i="3"/>
  <c r="C343" i="3"/>
  <c r="C30" i="3"/>
  <c r="C401" i="3"/>
  <c r="C51" i="3"/>
  <c r="C58" i="3"/>
  <c r="C18" i="3"/>
  <c r="C573" i="3"/>
  <c r="C502" i="3"/>
  <c r="C268" i="3"/>
  <c r="C327" i="3"/>
  <c r="C421" i="3"/>
  <c r="C28" i="3"/>
  <c r="C392" i="3"/>
  <c r="C349" i="3"/>
  <c r="C416" i="3"/>
  <c r="C385" i="3"/>
  <c r="C499" i="3"/>
  <c r="C572" i="3"/>
  <c r="C454" i="3"/>
  <c r="C260" i="3"/>
  <c r="C33" i="3"/>
  <c r="C563" i="3"/>
  <c r="C406" i="3"/>
  <c r="C303" i="3"/>
  <c r="C539" i="3"/>
  <c r="C36" i="3"/>
  <c r="C187" i="3"/>
  <c r="C159" i="3"/>
  <c r="C38" i="3"/>
  <c r="C175" i="3"/>
  <c r="C59" i="3"/>
  <c r="C566" i="3"/>
  <c r="C497" i="3"/>
  <c r="C146" i="3"/>
  <c r="C490" i="3"/>
  <c r="C458" i="3"/>
  <c r="C485" i="3"/>
  <c r="C64" i="3"/>
  <c r="C90" i="3"/>
  <c r="C383" i="3"/>
  <c r="C173" i="3"/>
  <c r="C292" i="3"/>
  <c r="C206" i="3"/>
  <c r="C294" i="3"/>
  <c r="C437" i="3"/>
  <c r="C496" i="3"/>
  <c r="C300" i="3"/>
  <c r="C307" i="3"/>
  <c r="C157" i="3"/>
  <c r="C288" i="3"/>
  <c r="C84" i="3"/>
  <c r="C116" i="3"/>
  <c r="C99" i="3"/>
  <c r="C105" i="3"/>
  <c r="C447" i="3"/>
  <c r="C104" i="3"/>
  <c r="C427" i="3"/>
  <c r="C139" i="3"/>
  <c r="C254" i="3"/>
  <c r="C207" i="3"/>
  <c r="C13" i="3"/>
  <c r="C63" i="3"/>
  <c r="C299" i="3"/>
  <c r="C129" i="3"/>
  <c r="C477" i="3"/>
  <c r="C443" i="3"/>
  <c r="C357" i="3"/>
  <c r="C77" i="3"/>
  <c r="C434" i="3"/>
  <c r="C444" i="3"/>
  <c r="C405" i="3"/>
  <c r="C422" i="3"/>
  <c r="C272" i="3"/>
  <c r="C312" i="3"/>
  <c r="C171" i="3"/>
  <c r="C188" i="3"/>
  <c r="C503" i="3"/>
  <c r="C291" i="3"/>
  <c r="C96" i="3"/>
  <c r="C95" i="3"/>
  <c r="C298" i="3"/>
  <c r="C388" i="3"/>
  <c r="C403" i="3"/>
  <c r="C169" i="3"/>
  <c r="C78" i="3"/>
  <c r="C91" i="3"/>
  <c r="C34" i="3"/>
  <c r="C492" i="3"/>
  <c r="C530" i="3"/>
  <c r="C261" i="3"/>
  <c r="C517" i="3"/>
  <c r="C108" i="3"/>
  <c r="C56" i="3"/>
  <c r="C514" i="3"/>
  <c r="C121" i="3"/>
  <c r="C404" i="3"/>
  <c r="C367" i="3"/>
  <c r="C322" i="3"/>
  <c r="C372" i="3"/>
  <c r="C353" i="3"/>
  <c r="C354" i="3"/>
  <c r="C215" i="3"/>
  <c r="C455" i="3"/>
  <c r="C570" i="3"/>
  <c r="C331" i="3"/>
  <c r="C344" i="3"/>
  <c r="C177" i="3"/>
  <c r="C384" i="3"/>
  <c r="C501" i="3"/>
  <c r="C141" i="3"/>
  <c r="C101" i="3"/>
  <c r="C65" i="3"/>
  <c r="C442" i="3"/>
  <c r="C23" i="3"/>
  <c r="C48" i="3"/>
  <c r="C258" i="3"/>
  <c r="C183" i="3"/>
  <c r="C241" i="3"/>
  <c r="C523" i="3"/>
  <c r="C540" i="3"/>
  <c r="C567" i="3"/>
  <c r="C511" i="3"/>
  <c r="C411" i="3"/>
  <c r="C376" i="3"/>
  <c r="C47" i="3"/>
  <c r="C135" i="3"/>
  <c r="C526" i="3"/>
  <c r="C390" i="3"/>
  <c r="C370" i="3"/>
  <c r="C222" i="3"/>
  <c r="C518" i="3"/>
  <c r="C472" i="3"/>
  <c r="C11" i="3"/>
  <c r="C221" i="3"/>
  <c r="C346" i="3"/>
  <c r="C203" i="3"/>
  <c r="C340" i="3"/>
  <c r="C137" i="3"/>
  <c r="C152" i="3"/>
  <c r="C21" i="3"/>
  <c r="C94" i="3"/>
  <c r="C295" i="3"/>
  <c r="C76" i="3"/>
  <c r="C575" i="3"/>
  <c r="C82" i="3"/>
  <c r="C40" i="3"/>
  <c r="C72" i="3"/>
  <c r="C287" i="3"/>
  <c r="C558" i="3"/>
  <c r="C495" i="3"/>
  <c r="C248" i="3"/>
  <c r="C189" i="3"/>
  <c r="C153" i="3"/>
  <c r="C233" i="3"/>
  <c r="C569" i="3"/>
  <c r="C426" i="3"/>
  <c r="C423" i="3"/>
  <c r="C243" i="3"/>
  <c r="C168" i="3"/>
  <c r="C351" i="3"/>
  <c r="C451" i="3"/>
  <c r="C301" i="3"/>
  <c r="C552" i="3"/>
  <c r="C255" i="3"/>
  <c r="C163" i="3"/>
  <c r="C204" i="3"/>
  <c r="C289" i="3"/>
  <c r="C74" i="3"/>
  <c r="C62" i="3"/>
  <c r="C262" i="3"/>
  <c r="C559" i="3"/>
  <c r="C286" i="3"/>
  <c r="C161" i="3"/>
  <c r="C70" i="3"/>
  <c r="C450" i="3"/>
  <c r="C162" i="3"/>
  <c r="C217" i="3"/>
  <c r="C32" i="3"/>
  <c r="C449" i="3"/>
  <c r="C445" i="3"/>
  <c r="C133" i="3"/>
  <c r="C371" i="3"/>
  <c r="C238" i="3"/>
  <c r="C93" i="3"/>
  <c r="C564" i="3"/>
  <c r="C127" i="3"/>
  <c r="C464" i="3"/>
  <c r="C223" i="3"/>
  <c r="C44" i="3"/>
  <c r="C479" i="3"/>
  <c r="C276" i="3"/>
  <c r="C87" i="3"/>
  <c r="C378" i="3"/>
  <c r="C397" i="3"/>
  <c r="C328" i="3"/>
  <c r="C253" i="3"/>
  <c r="C394" i="3"/>
  <c r="C37" i="3"/>
  <c r="C407" i="3"/>
  <c r="C348" i="3"/>
  <c r="C516" i="3"/>
  <c r="C265" i="3"/>
  <c r="C363" i="3"/>
  <c r="C242" i="3"/>
  <c r="C118" i="3"/>
  <c r="O8" i="3"/>
  <c r="O7" i="3"/>
  <c r="O9" i="3" s="1"/>
  <c r="O6" i="3"/>
  <c r="Q5" i="3"/>
  <c r="Q8" i="3"/>
  <c r="I5" i="3"/>
  <c r="S6" i="3"/>
  <c r="S8" i="3"/>
  <c r="S7" i="3"/>
  <c r="S5" i="3"/>
  <c r="I8" i="3"/>
  <c r="I6" i="3"/>
  <c r="I7" i="3"/>
  <c r="K5" i="3"/>
  <c r="G5" i="3"/>
  <c r="K8" i="3"/>
  <c r="K9" i="3" s="1"/>
  <c r="E6" i="3"/>
  <c r="G8" i="3"/>
  <c r="G9" i="3" s="1"/>
  <c r="K6" i="3"/>
  <c r="E8" i="3"/>
  <c r="G6" i="3"/>
  <c r="E7" i="3"/>
  <c r="E5" i="3"/>
  <c r="M9" i="3"/>
  <c r="Q7" i="3"/>
  <c r="D5" i="2"/>
  <c r="D7" i="2"/>
  <c r="D8" i="2"/>
  <c r="D6" i="2"/>
  <c r="F7" i="2"/>
  <c r="F9" i="2" s="1"/>
  <c r="N7" i="2"/>
  <c r="N6" i="2"/>
  <c r="N8" i="2"/>
  <c r="N5" i="2"/>
  <c r="L9" i="2"/>
  <c r="P9" i="2"/>
  <c r="R5" i="2"/>
  <c r="R8" i="2"/>
  <c r="R6" i="2"/>
  <c r="R7" i="2"/>
  <c r="J5" i="2"/>
  <c r="J8" i="2"/>
  <c r="J9" i="2" s="1"/>
  <c r="J6" i="2"/>
  <c r="F6" i="2"/>
  <c r="H5" i="2"/>
  <c r="H7" i="2"/>
  <c r="H8" i="2"/>
  <c r="H6" i="2"/>
  <c r="F8" i="2"/>
  <c r="Q9" i="3" l="1"/>
  <c r="E9" i="3"/>
  <c r="I9" i="3"/>
  <c r="C6" i="3"/>
  <c r="C7" i="3"/>
  <c r="S9" i="3"/>
  <c r="C8" i="3"/>
  <c r="C5" i="3"/>
  <c r="R9" i="2"/>
  <c r="H9" i="2"/>
  <c r="D9" i="2"/>
  <c r="N9" i="2"/>
  <c r="C18" i="2"/>
  <c r="C30" i="2"/>
  <c r="C42" i="2"/>
  <c r="C54" i="2"/>
  <c r="C66" i="2"/>
  <c r="C78" i="2"/>
  <c r="C90" i="2"/>
  <c r="C10" i="2"/>
  <c r="B6" i="2"/>
  <c r="C19" i="2"/>
  <c r="C31" i="2"/>
  <c r="C43" i="2"/>
  <c r="C55" i="2"/>
  <c r="C67" i="2"/>
  <c r="C79" i="2"/>
  <c r="C91" i="2"/>
  <c r="C20" i="2"/>
  <c r="C32" i="2"/>
  <c r="C44" i="2"/>
  <c r="C56" i="2"/>
  <c r="C68" i="2"/>
  <c r="C80" i="2"/>
  <c r="C92" i="2"/>
  <c r="C21" i="2"/>
  <c r="C33" i="2"/>
  <c r="C45" i="2"/>
  <c r="C57" i="2"/>
  <c r="C69" i="2"/>
  <c r="C81" i="2"/>
  <c r="C93" i="2"/>
  <c r="C22" i="2"/>
  <c r="C34" i="2"/>
  <c r="C46" i="2"/>
  <c r="C58" i="2"/>
  <c r="C70" i="2"/>
  <c r="C82" i="2"/>
  <c r="C94" i="2"/>
  <c r="C11" i="2"/>
  <c r="C23" i="2"/>
  <c r="C35" i="2"/>
  <c r="C47" i="2"/>
  <c r="C59" i="2"/>
  <c r="C71" i="2"/>
  <c r="C83" i="2"/>
  <c r="C95" i="2"/>
  <c r="B5" i="2"/>
  <c r="C12" i="2"/>
  <c r="C24" i="2"/>
  <c r="C36" i="2"/>
  <c r="C48" i="2"/>
  <c r="C60" i="2"/>
  <c r="C72" i="2"/>
  <c r="C84" i="2"/>
  <c r="C96" i="2"/>
  <c r="C13" i="2"/>
  <c r="C25" i="2"/>
  <c r="C37" i="2"/>
  <c r="C49" i="2"/>
  <c r="C61" i="2"/>
  <c r="C73" i="2"/>
  <c r="C85" i="2"/>
  <c r="C97" i="2"/>
  <c r="B7" i="2"/>
  <c r="C14" i="2"/>
  <c r="C26" i="2"/>
  <c r="C38" i="2"/>
  <c r="C50" i="2"/>
  <c r="C62" i="2"/>
  <c r="C74" i="2"/>
  <c r="C86" i="2"/>
  <c r="C98" i="2"/>
  <c r="C15" i="2"/>
  <c r="C27" i="2"/>
  <c r="C39" i="2"/>
  <c r="C51" i="2"/>
  <c r="C63" i="2"/>
  <c r="C75" i="2"/>
  <c r="C87" i="2"/>
  <c r="C99" i="2"/>
  <c r="C16" i="2"/>
  <c r="C28" i="2"/>
  <c r="C40" i="2"/>
  <c r="C52" i="2"/>
  <c r="C64" i="2"/>
  <c r="C76" i="2"/>
  <c r="C88" i="2"/>
  <c r="C100" i="2"/>
  <c r="B8" i="2"/>
  <c r="C17" i="2"/>
  <c r="C29" i="2"/>
  <c r="C41" i="2"/>
  <c r="C53" i="2"/>
  <c r="C65" i="2"/>
  <c r="C77" i="2"/>
  <c r="C89" i="2"/>
  <c r="C101" i="2"/>
  <c r="C9" i="3" l="1"/>
  <c r="B9" i="2"/>
</calcChain>
</file>

<file path=xl/sharedStrings.xml><?xml version="1.0" encoding="utf-8"?>
<sst xmlns="http://schemas.openxmlformats.org/spreadsheetml/2006/main" count="2527" uniqueCount="648">
  <si>
    <t>Scaling Factor</t>
  </si>
  <si>
    <t>County</t>
  </si>
  <si>
    <t>IndDiv Score</t>
  </si>
  <si>
    <t>IndDiv</t>
  </si>
  <si>
    <t>BB Score</t>
  </si>
  <si>
    <t>BB</t>
  </si>
  <si>
    <t>Gini Score</t>
  </si>
  <si>
    <t>Gini</t>
  </si>
  <si>
    <t>HO Rt Score</t>
  </si>
  <si>
    <t>HO Rt</t>
  </si>
  <si>
    <t>Emp/Pop Score</t>
  </si>
  <si>
    <t>Emp/Pop</t>
  </si>
  <si>
    <t>Prop Rt Score</t>
  </si>
  <si>
    <t>Prop Rt</t>
  </si>
  <si>
    <t>EdAtt score</t>
  </si>
  <si>
    <t>EdAtt</t>
  </si>
  <si>
    <t>SocCap score</t>
  </si>
  <si>
    <t>SocCap</t>
  </si>
  <si>
    <t>Mean</t>
  </si>
  <si>
    <t>StDev</t>
  </si>
  <si>
    <t>Adjusted max</t>
  </si>
  <si>
    <t>Adjusted min</t>
  </si>
  <si>
    <t>Range</t>
  </si>
  <si>
    <t>Adams</t>
  </si>
  <si>
    <t>Allen</t>
  </si>
  <si>
    <t>Bartholomew</t>
  </si>
  <si>
    <t>Benton</t>
  </si>
  <si>
    <t>Blackford</t>
  </si>
  <si>
    <t>Boone</t>
  </si>
  <si>
    <t>Brown</t>
  </si>
  <si>
    <t>Carroll</t>
  </si>
  <si>
    <t>Cass</t>
  </si>
  <si>
    <t>Clark</t>
  </si>
  <si>
    <t>Clay</t>
  </si>
  <si>
    <t>Clinton</t>
  </si>
  <si>
    <t>Crawford</t>
  </si>
  <si>
    <t>Daviess</t>
  </si>
  <si>
    <t>Dearborn</t>
  </si>
  <si>
    <t>Decatur</t>
  </si>
  <si>
    <t>DeKalb</t>
  </si>
  <si>
    <t>Delaware</t>
  </si>
  <si>
    <t>Dubois</t>
  </si>
  <si>
    <t>Elkhart</t>
  </si>
  <si>
    <t>Fayette</t>
  </si>
  <si>
    <t>Floyd</t>
  </si>
  <si>
    <t>Fountain</t>
  </si>
  <si>
    <t>Franklin</t>
  </si>
  <si>
    <t>Fulton</t>
  </si>
  <si>
    <t>Gibson</t>
  </si>
  <si>
    <t>Grant</t>
  </si>
  <si>
    <t>Greene</t>
  </si>
  <si>
    <t>Hamilton</t>
  </si>
  <si>
    <t>Hancock</t>
  </si>
  <si>
    <t>Harrison</t>
  </si>
  <si>
    <t>Hendricks</t>
  </si>
  <si>
    <t>Henry</t>
  </si>
  <si>
    <t>Howard</t>
  </si>
  <si>
    <t>Huntington</t>
  </si>
  <si>
    <t>Jackson</t>
  </si>
  <si>
    <t>Jasper</t>
  </si>
  <si>
    <t>Jay</t>
  </si>
  <si>
    <t>Jefferson</t>
  </si>
  <si>
    <t>Jennings</t>
  </si>
  <si>
    <t>Johnson</t>
  </si>
  <si>
    <t>Knox</t>
  </si>
  <si>
    <t>Kosciusko</t>
  </si>
  <si>
    <t>LaGrange</t>
  </si>
  <si>
    <t>Lake</t>
  </si>
  <si>
    <t>LaPorte</t>
  </si>
  <si>
    <t>Lawrence</t>
  </si>
  <si>
    <t>Madison</t>
  </si>
  <si>
    <t>Marion</t>
  </si>
  <si>
    <t>Marshall</t>
  </si>
  <si>
    <t>Martin</t>
  </si>
  <si>
    <t>Miami</t>
  </si>
  <si>
    <t>Monroe</t>
  </si>
  <si>
    <t>Montgomery</t>
  </si>
  <si>
    <t>Morgan</t>
  </si>
  <si>
    <t>Newton</t>
  </si>
  <si>
    <t>Noble</t>
  </si>
  <si>
    <t>Ohio</t>
  </si>
  <si>
    <t>Orange</t>
  </si>
  <si>
    <t>Owen</t>
  </si>
  <si>
    <t>Parke</t>
  </si>
  <si>
    <t>Perry</t>
  </si>
  <si>
    <t>Pike</t>
  </si>
  <si>
    <t>Porter</t>
  </si>
  <si>
    <t>Posey</t>
  </si>
  <si>
    <t>Pulaski</t>
  </si>
  <si>
    <t>Putnam</t>
  </si>
  <si>
    <t>Randolph</t>
  </si>
  <si>
    <t>Ripley</t>
  </si>
  <si>
    <t>Rush</t>
  </si>
  <si>
    <t>Scott</t>
  </si>
  <si>
    <t>Shelby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</si>
  <si>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</si>
  <si>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</si>
  <si>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</si>
  <si>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</si>
  <si>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</si>
  <si>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</si>
  <si>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</si>
  <si>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</si>
  <si>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Union</t>
  </si>
  <si>
    <t>Vanderburgh</t>
  </si>
  <si>
    <t>Vermillion</t>
  </si>
  <si>
    <t>Vigo</t>
  </si>
  <si>
    <t>Wabash</t>
  </si>
  <si>
    <t>Warren</t>
  </si>
  <si>
    <t>Warrick</t>
  </si>
  <si>
    <t>Washington</t>
  </si>
  <si>
    <t>Wayne</t>
  </si>
  <si>
    <t>Wells</t>
  </si>
  <si>
    <t>White</t>
  </si>
  <si>
    <t>Whitley</t>
  </si>
  <si>
    <t>Berne</t>
  </si>
  <si>
    <t>Geneva</t>
  </si>
  <si>
    <t>Grabill</t>
  </si>
  <si>
    <t>Huntertown</t>
  </si>
  <si>
    <t>Leo-Cedarville</t>
  </si>
  <si>
    <t>Monroeville</t>
  </si>
  <si>
    <t>New Haven</t>
  </si>
  <si>
    <t>Woodburn</t>
  </si>
  <si>
    <t>Zanesville</t>
  </si>
  <si>
    <t>Clifford</t>
  </si>
  <si>
    <t>Edinburgh</t>
  </si>
  <si>
    <t>Elizabethtown</t>
  </si>
  <si>
    <t>Hartsville</t>
  </si>
  <si>
    <t>Hope</t>
  </si>
  <si>
    <t>Jonesville</t>
  </si>
  <si>
    <t>Ambia</t>
  </si>
  <si>
    <t>Boswell</t>
  </si>
  <si>
    <t>Earl Park</t>
  </si>
  <si>
    <t>Fowler</t>
  </si>
  <si>
    <t>Otterbein</t>
  </si>
  <si>
    <t>Oxford</t>
  </si>
  <si>
    <t>Dunkirk</t>
  </si>
  <si>
    <t>Hartford City</t>
  </si>
  <si>
    <t>Montpelier</t>
  </si>
  <si>
    <t>Shamrock Lakes</t>
  </si>
  <si>
    <t>Advance</t>
  </si>
  <si>
    <t>Jamestown</t>
  </si>
  <si>
    <t>Lebanon</t>
  </si>
  <si>
    <t>Thorntown</t>
  </si>
  <si>
    <t>Ulen</t>
  </si>
  <si>
    <t>Whitestown</t>
  </si>
  <si>
    <t>Zionsville</t>
  </si>
  <si>
    <t>Nashville</t>
  </si>
  <si>
    <t>Burlington</t>
  </si>
  <si>
    <t>Camden</t>
  </si>
  <si>
    <t>Delphi</t>
  </si>
  <si>
    <t>Flora</t>
  </si>
  <si>
    <t>Yeoman</t>
  </si>
  <si>
    <t>Galveston</t>
  </si>
  <si>
    <t>Logansport</t>
  </si>
  <si>
    <t>Onward</t>
  </si>
  <si>
    <t>Royal Center</t>
  </si>
  <si>
    <t>Walton</t>
  </si>
  <si>
    <t>Borden</t>
  </si>
  <si>
    <t>Charlestown</t>
  </si>
  <si>
    <t>Clarksville</t>
  </si>
  <si>
    <t>Jeffersonville</t>
  </si>
  <si>
    <t>Sellersburg</t>
  </si>
  <si>
    <t>Utica</t>
  </si>
  <si>
    <t>Brazil</t>
  </si>
  <si>
    <t>Carbon</t>
  </si>
  <si>
    <t>Center Point</t>
  </si>
  <si>
    <t>Clay City</t>
  </si>
  <si>
    <t>Harmony</t>
  </si>
  <si>
    <t>Knightsville</t>
  </si>
  <si>
    <t>Staunton</t>
  </si>
  <si>
    <t>Colfax</t>
  </si>
  <si>
    <t>Frankfort</t>
  </si>
  <si>
    <t>Kirklin</t>
  </si>
  <si>
    <t>Michigantown</t>
  </si>
  <si>
    <t>Mulberry</t>
  </si>
  <si>
    <t>Rossville</t>
  </si>
  <si>
    <t>Alton</t>
  </si>
  <si>
    <t>English</t>
  </si>
  <si>
    <t>Leavenworth</t>
  </si>
  <si>
    <t>Marengo</t>
  </si>
  <si>
    <t>Milltown</t>
  </si>
  <si>
    <t>Alfordsville</t>
  </si>
  <si>
    <t>Cannelburg</t>
  </si>
  <si>
    <t>Elnora</t>
  </si>
  <si>
    <t>Odon</t>
  </si>
  <si>
    <t>Plainville</t>
  </si>
  <si>
    <t>Aurora</t>
  </si>
  <si>
    <t>Dillsboro</t>
  </si>
  <si>
    <t>Greendale</t>
  </si>
  <si>
    <t>Lawrenceburg</t>
  </si>
  <si>
    <t>Moores Hill</t>
  </si>
  <si>
    <t>St. Leon</t>
  </si>
  <si>
    <t>West Harrison</t>
  </si>
  <si>
    <t>Greensburg</t>
  </si>
  <si>
    <t>Millhousen</t>
  </si>
  <si>
    <t>New Point</t>
  </si>
  <si>
    <t>St. Paul</t>
  </si>
  <si>
    <t>Westport</t>
  </si>
  <si>
    <t>Altona</t>
  </si>
  <si>
    <t>Ashley</t>
  </si>
  <si>
    <t>Auburn</t>
  </si>
  <si>
    <t>Butler</t>
  </si>
  <si>
    <t>Corunna</t>
  </si>
  <si>
    <t>Garrett</t>
  </si>
  <si>
    <t>St. Joe</t>
  </si>
  <si>
    <t>Waterloo</t>
  </si>
  <si>
    <t>Albany</t>
  </si>
  <si>
    <t>Chesterfield</t>
  </si>
  <si>
    <t>Daleville</t>
  </si>
  <si>
    <t>Eaton</t>
  </si>
  <si>
    <t>Gaston</t>
  </si>
  <si>
    <t>Selma</t>
  </si>
  <si>
    <t>Yorktown</t>
  </si>
  <si>
    <t>Birdseye</t>
  </si>
  <si>
    <t>Ferdinand</t>
  </si>
  <si>
    <t>Holland</t>
  </si>
  <si>
    <t>Huntingburg</t>
  </si>
  <si>
    <t>Bristol</t>
  </si>
  <si>
    <t>Middlebury</t>
  </si>
  <si>
    <t>Millersburg</t>
  </si>
  <si>
    <t>Nappanee</t>
  </si>
  <si>
    <t>Wakarusa</t>
  </si>
  <si>
    <t>Connersville</t>
  </si>
  <si>
    <t>Glenwood</t>
  </si>
  <si>
    <t>Georgetown</t>
  </si>
  <si>
    <t>Greenville</t>
  </si>
  <si>
    <t>Attica</t>
  </si>
  <si>
    <t>Covington</t>
  </si>
  <si>
    <t>Hillsboro</t>
  </si>
  <si>
    <t>Kingman</t>
  </si>
  <si>
    <t>Mellott</t>
  </si>
  <si>
    <t>Newtown</t>
  </si>
  <si>
    <t>Veedersburg</t>
  </si>
  <si>
    <t>Wallace</t>
  </si>
  <si>
    <t>Batesville</t>
  </si>
  <si>
    <t>Brookville</t>
  </si>
  <si>
    <t>Cedar Grove</t>
  </si>
  <si>
    <t>Laurel</t>
  </si>
  <si>
    <t>Mount Carmel</t>
  </si>
  <si>
    <t>Oldenburg</t>
  </si>
  <si>
    <t>Akron</t>
  </si>
  <si>
    <t>Kewanna</t>
  </si>
  <si>
    <t>Rochester</t>
  </si>
  <si>
    <t>Fort Branch</t>
  </si>
  <si>
    <t>Francisco</t>
  </si>
  <si>
    <t>Haubstadt</t>
  </si>
  <si>
    <t>Hazleton</t>
  </si>
  <si>
    <t>Mackey</t>
  </si>
  <si>
    <t>Oakland City</t>
  </si>
  <si>
    <t>Owensville</t>
  </si>
  <si>
    <t>Patoka</t>
  </si>
  <si>
    <t>Princeton</t>
  </si>
  <si>
    <t>Somerville</t>
  </si>
  <si>
    <t>Converse</t>
  </si>
  <si>
    <t>Fairmount</t>
  </si>
  <si>
    <t>Fowlerton</t>
  </si>
  <si>
    <t>Gas City</t>
  </si>
  <si>
    <t>Jonesboro</t>
  </si>
  <si>
    <t>Matthews</t>
  </si>
  <si>
    <t>Swayzee</t>
  </si>
  <si>
    <t>Sweetser</t>
  </si>
  <si>
    <t>Upland</t>
  </si>
  <si>
    <t>Van Buren</t>
  </si>
  <si>
    <t>Bloomfield</t>
  </si>
  <si>
    <t>Jasonville</t>
  </si>
  <si>
    <t>Linton</t>
  </si>
  <si>
    <t>Lyons</t>
  </si>
  <si>
    <t>Newberry</t>
  </si>
  <si>
    <t>Switz City</t>
  </si>
  <si>
    <t>Worthington</t>
  </si>
  <si>
    <t>Arcadia</t>
  </si>
  <si>
    <t>Atlanta</t>
  </si>
  <si>
    <t>Carmel</t>
  </si>
  <si>
    <t>Cicero</t>
  </si>
  <si>
    <t>Fishers</t>
  </si>
  <si>
    <t>Fortville</t>
  </si>
  <si>
    <t>Noblesville</t>
  </si>
  <si>
    <t>Sheridan</t>
  </si>
  <si>
    <t>Westfield</t>
  </si>
  <si>
    <t>Cumberland</t>
  </si>
  <si>
    <t>Greenfield</t>
  </si>
  <si>
    <t>McCordsville</t>
  </si>
  <si>
    <t>New Palestine</t>
  </si>
  <si>
    <t>Shirley</t>
  </si>
  <si>
    <t>Spring Lake</t>
  </si>
  <si>
    <t>Wilkinson</t>
  </si>
  <si>
    <t>Corydon</t>
  </si>
  <si>
    <t>Crandall</t>
  </si>
  <si>
    <t>Elizabeth</t>
  </si>
  <si>
    <t>Laconia</t>
  </si>
  <si>
    <t>Lanesville</t>
  </si>
  <si>
    <t>Mauckport</t>
  </si>
  <si>
    <t>New Amsterdam</t>
  </si>
  <si>
    <t>New Middletown</t>
  </si>
  <si>
    <t>Palmyra</t>
  </si>
  <si>
    <t>Amo</t>
  </si>
  <si>
    <t>Avon</t>
  </si>
  <si>
    <t>Brownsburg</t>
  </si>
  <si>
    <t>Clayton</t>
  </si>
  <si>
    <t>Coatesville</t>
  </si>
  <si>
    <t>Danville</t>
  </si>
  <si>
    <t>Lizton</t>
  </si>
  <si>
    <t>North Salem</t>
  </si>
  <si>
    <t>Pittsboro</t>
  </si>
  <si>
    <t>Plainfield</t>
  </si>
  <si>
    <t>Stilesville</t>
  </si>
  <si>
    <t>Blountsville</t>
  </si>
  <si>
    <t>Cadiz</t>
  </si>
  <si>
    <t>Dunreith</t>
  </si>
  <si>
    <t>Greensboro</t>
  </si>
  <si>
    <t>Kennard</t>
  </si>
  <si>
    <t>Knightstown</t>
  </si>
  <si>
    <t>Lewisville</t>
  </si>
  <si>
    <t>Middletown</t>
  </si>
  <si>
    <t>Mooreland</t>
  </si>
  <si>
    <t>Mount Summit</t>
  </si>
  <si>
    <t>New Castle</t>
  </si>
  <si>
    <t>Spiceland</t>
  </si>
  <si>
    <t>Springport</t>
  </si>
  <si>
    <t>Straughn</t>
  </si>
  <si>
    <t>Sulphur Springs</t>
  </si>
  <si>
    <t>Greentown</t>
  </si>
  <si>
    <t>Russiaville</t>
  </si>
  <si>
    <t>Andrews</t>
  </si>
  <si>
    <t>Markle</t>
  </si>
  <si>
    <t>Mount Etna</t>
  </si>
  <si>
    <t>Roanoke</t>
  </si>
  <si>
    <t>Brownstown</t>
  </si>
  <si>
    <t>Crothersville</t>
  </si>
  <si>
    <t>Medora</t>
  </si>
  <si>
    <t>Seymour</t>
  </si>
  <si>
    <t>De Motte</t>
  </si>
  <si>
    <t>Remington</t>
  </si>
  <si>
    <t>Rensselaer</t>
  </si>
  <si>
    <t>Wheatfield</t>
  </si>
  <si>
    <t>Bryant</t>
  </si>
  <si>
    <t>Pennville</t>
  </si>
  <si>
    <t>Portland</t>
  </si>
  <si>
    <t>Redkey</t>
  </si>
  <si>
    <t>Salamonia</t>
  </si>
  <si>
    <t>Brooksburg</t>
  </si>
  <si>
    <t>Dupont</t>
  </si>
  <si>
    <t>Hanover</t>
  </si>
  <si>
    <t>North Vernon</t>
  </si>
  <si>
    <t>Vernon</t>
  </si>
  <si>
    <t>Bargersville</t>
  </si>
  <si>
    <t>Greenwood</t>
  </si>
  <si>
    <t>New Whiteland</t>
  </si>
  <si>
    <t>Princes Lake</t>
  </si>
  <si>
    <t>Trafalgar</t>
  </si>
  <si>
    <t>Whiteland</t>
  </si>
  <si>
    <t>Bicknell</t>
  </si>
  <si>
    <t>Bruceville</t>
  </si>
  <si>
    <t>Decker</t>
  </si>
  <si>
    <t>Edwardsport</t>
  </si>
  <si>
    <t>Monroe City</t>
  </si>
  <si>
    <t>Oaktown</t>
  </si>
  <si>
    <t>Sandborn</t>
  </si>
  <si>
    <t>Vincennes</t>
  </si>
  <si>
    <t>Wheatland</t>
  </si>
  <si>
    <t>Burket</t>
  </si>
  <si>
    <t>Claypool</t>
  </si>
  <si>
    <t>Etna Green</t>
  </si>
  <si>
    <t>Leesburg</t>
  </si>
  <si>
    <t>Mentone</t>
  </si>
  <si>
    <t>Milford</t>
  </si>
  <si>
    <t>North Webster</t>
  </si>
  <si>
    <t>Pierceton</t>
  </si>
  <si>
    <t>Sidney</t>
  </si>
  <si>
    <t>Silver Lake</t>
  </si>
  <si>
    <t>Syracuse</t>
  </si>
  <si>
    <t>Warsaw</t>
  </si>
  <si>
    <t>Winona Lake</t>
  </si>
  <si>
    <t>Lagrange</t>
  </si>
  <si>
    <t>Shipshewana</t>
  </si>
  <si>
    <t>Topeka</t>
  </si>
  <si>
    <t>Wolcottville</t>
  </si>
  <si>
    <t>Cedar Lake</t>
  </si>
  <si>
    <t>Crown Point</t>
  </si>
  <si>
    <t>Dyer</t>
  </si>
  <si>
    <t>Griffith</t>
  </si>
  <si>
    <t>Highland</t>
  </si>
  <si>
    <t>Hobart</t>
  </si>
  <si>
    <t>Lake Station</t>
  </si>
  <si>
    <t>Lowell</t>
  </si>
  <si>
    <t>Merrillville</t>
  </si>
  <si>
    <t>Munster</t>
  </si>
  <si>
    <t>New Chicago</t>
  </si>
  <si>
    <t>Schererville</t>
  </si>
  <si>
    <t>Schneider</t>
  </si>
  <si>
    <t>St. John</t>
  </si>
  <si>
    <t>Whiting</t>
  </si>
  <si>
    <t>Winfield</t>
  </si>
  <si>
    <t>Kingsbury</t>
  </si>
  <si>
    <t>Kingsford Heights</t>
  </si>
  <si>
    <t>La Crosse</t>
  </si>
  <si>
    <t>Long Beach</t>
  </si>
  <si>
    <t>Michiana Shores</t>
  </si>
  <si>
    <t>Pottawattamie Park</t>
  </si>
  <si>
    <t>Trail Creek</t>
  </si>
  <si>
    <t>Wanatah</t>
  </si>
  <si>
    <t>Westville</t>
  </si>
  <si>
    <t>Bedford</t>
  </si>
  <si>
    <t>Mitchell</t>
  </si>
  <si>
    <t>Oolitic</t>
  </si>
  <si>
    <t>Alexandria</t>
  </si>
  <si>
    <t>Country Club Heights</t>
  </si>
  <si>
    <t>Edgewood</t>
  </si>
  <si>
    <t>Elwood</t>
  </si>
  <si>
    <t>Frankton</t>
  </si>
  <si>
    <t>Ingalls</t>
  </si>
  <si>
    <t>Lapel</t>
  </si>
  <si>
    <t>Markleville</t>
  </si>
  <si>
    <t>Orestes</t>
  </si>
  <si>
    <t>Pendleton</t>
  </si>
  <si>
    <t>River Forest</t>
  </si>
  <si>
    <t>Summitville</t>
  </si>
  <si>
    <t>Woodlawn Heights</t>
  </si>
  <si>
    <t>Beech Grove</t>
  </si>
  <si>
    <t>Clermont</t>
  </si>
  <si>
    <t>Crows Nest</t>
  </si>
  <si>
    <t>Homecroft</t>
  </si>
  <si>
    <t>Meridian Hills</t>
  </si>
  <si>
    <t>North Crows Nest</t>
  </si>
  <si>
    <t>Rocky Ripple</t>
  </si>
  <si>
    <t>Southport</t>
  </si>
  <si>
    <t>Speedway</t>
  </si>
  <si>
    <t>Spring Hill</t>
  </si>
  <si>
    <t>Warren Park</t>
  </si>
  <si>
    <t>Williams Creek</t>
  </si>
  <si>
    <t>Wynnedale</t>
  </si>
  <si>
    <t>Argos</t>
  </si>
  <si>
    <t>Bourbon</t>
  </si>
  <si>
    <t>Bremen</t>
  </si>
  <si>
    <t>Culver</t>
  </si>
  <si>
    <t>La Paz</t>
  </si>
  <si>
    <t>Plymouth</t>
  </si>
  <si>
    <t>Crane</t>
  </si>
  <si>
    <t>Loogootee</t>
  </si>
  <si>
    <t>Shoals</t>
  </si>
  <si>
    <t>Amboy</t>
  </si>
  <si>
    <t>Bunker Hill</t>
  </si>
  <si>
    <t>Denver</t>
  </si>
  <si>
    <t>Macy</t>
  </si>
  <si>
    <t>Peru</t>
  </si>
  <si>
    <t>Ellettsville</t>
  </si>
  <si>
    <t>Stinesville</t>
  </si>
  <si>
    <t>Alamo</t>
  </si>
  <si>
    <t>Crawfordsville</t>
  </si>
  <si>
    <t>Darlington</t>
  </si>
  <si>
    <t>Ladoga</t>
  </si>
  <si>
    <t>Linden</t>
  </si>
  <si>
    <t>New Market</t>
  </si>
  <si>
    <t>New Richmond</t>
  </si>
  <si>
    <t>New Ross</t>
  </si>
  <si>
    <t>Waveland</t>
  </si>
  <si>
    <t>Waynetown</t>
  </si>
  <si>
    <t>Wingate</t>
  </si>
  <si>
    <t>Bethany</t>
  </si>
  <si>
    <t>Brooklyn</t>
  </si>
  <si>
    <t>Martinsville</t>
  </si>
  <si>
    <t>Monrovia</t>
  </si>
  <si>
    <t>Mooresville</t>
  </si>
  <si>
    <t>Morgantown</t>
  </si>
  <si>
    <t>Paragon</t>
  </si>
  <si>
    <t>Brook</t>
  </si>
  <si>
    <t>Goodland</t>
  </si>
  <si>
    <t>Kentland</t>
  </si>
  <si>
    <t>Morocco</t>
  </si>
  <si>
    <t>Mount Ayr</t>
  </si>
  <si>
    <t>Albion</t>
  </si>
  <si>
    <t>Avilla</t>
  </si>
  <si>
    <t>Cromwell</t>
  </si>
  <si>
    <t>Kendallville</t>
  </si>
  <si>
    <t>Ligonier</t>
  </si>
  <si>
    <t>Rome City</t>
  </si>
  <si>
    <t>Rising Sun</t>
  </si>
  <si>
    <t>French Lick</t>
  </si>
  <si>
    <t>Orleans</t>
  </si>
  <si>
    <t>Paoli</t>
  </si>
  <si>
    <t>West Baden Springs</t>
  </si>
  <si>
    <t>Gosport</t>
  </si>
  <si>
    <t>Bloomingdale</t>
  </si>
  <si>
    <t>Mecca</t>
  </si>
  <si>
    <t>Montezuma</t>
  </si>
  <si>
    <t>Rockville</t>
  </si>
  <si>
    <t>Rosedale</t>
  </si>
  <si>
    <t>Cannelton</t>
  </si>
  <si>
    <t>Tell City</t>
  </si>
  <si>
    <t>Troy</t>
  </si>
  <si>
    <t>Petersburg</t>
  </si>
  <si>
    <t>Spurgeon</t>
  </si>
  <si>
    <t>Winslow</t>
  </si>
  <si>
    <t>Beverly Shores</t>
  </si>
  <si>
    <t>Burns Harbor</t>
  </si>
  <si>
    <t>Chesterton</t>
  </si>
  <si>
    <t>Dune Acres</t>
  </si>
  <si>
    <t>Hebron</t>
  </si>
  <si>
    <t>Kouts</t>
  </si>
  <si>
    <t>Ogden Dunes</t>
  </si>
  <si>
    <t>Portage</t>
  </si>
  <si>
    <t>Town of Pines</t>
  </si>
  <si>
    <t>Valparaiso</t>
  </si>
  <si>
    <t>Cynthiana</t>
  </si>
  <si>
    <t>Griffin</t>
  </si>
  <si>
    <t>Mount Vernon</t>
  </si>
  <si>
    <t>New Harmony</t>
  </si>
  <si>
    <t>Poseyville</t>
  </si>
  <si>
    <t>Francesville</t>
  </si>
  <si>
    <t>Medaryville</t>
  </si>
  <si>
    <t>Monterey</t>
  </si>
  <si>
    <t>Winamac</t>
  </si>
  <si>
    <t>Bainbridge</t>
  </si>
  <si>
    <t>Cloverdale</t>
  </si>
  <si>
    <t>Fillmore</t>
  </si>
  <si>
    <t>Greencastle</t>
  </si>
  <si>
    <t>Roachdale</t>
  </si>
  <si>
    <t>Russellville</t>
  </si>
  <si>
    <t>Farmland</t>
  </si>
  <si>
    <t>Losantville</t>
  </si>
  <si>
    <t>Lynn</t>
  </si>
  <si>
    <t>Modoc</t>
  </si>
  <si>
    <t>Parker City</t>
  </si>
  <si>
    <t>Ridgeville</t>
  </si>
  <si>
    <t>Saratoga</t>
  </si>
  <si>
    <t>Union City</t>
  </si>
  <si>
    <t>Winchester</t>
  </si>
  <si>
    <t>Holton</t>
  </si>
  <si>
    <t>Milan</t>
  </si>
  <si>
    <t>Napoleon</t>
  </si>
  <si>
    <t>Osgood</t>
  </si>
  <si>
    <t>Sunman</t>
  </si>
  <si>
    <t>Versailles</t>
  </si>
  <si>
    <t>Carthage</t>
  </si>
  <si>
    <t>Rushville</t>
  </si>
  <si>
    <t>Austin</t>
  </si>
  <si>
    <t>Scottsburg</t>
  </si>
  <si>
    <t>Fairland</t>
  </si>
  <si>
    <t>Morristown</t>
  </si>
  <si>
    <t>Shelbyville</t>
  </si>
  <si>
    <t>Chrisney</t>
  </si>
  <si>
    <t>Dale</t>
  </si>
  <si>
    <t>Gentryville</t>
  </si>
  <si>
    <t>Grandview</t>
  </si>
  <si>
    <t>Richland</t>
  </si>
  <si>
    <t>Rockport</t>
  </si>
  <si>
    <t>Santa Claus</t>
  </si>
  <si>
    <t>Indian Village</t>
  </si>
  <si>
    <t>Lakeville</t>
  </si>
  <si>
    <t>New Carlisle</t>
  </si>
  <si>
    <t>North Liberty</t>
  </si>
  <si>
    <t>Osceola</t>
  </si>
  <si>
    <t>Roseland</t>
  </si>
  <si>
    <t>Walkerton</t>
  </si>
  <si>
    <t>Hamlet</t>
  </si>
  <si>
    <t>North Judson</t>
  </si>
  <si>
    <t>Angola</t>
  </si>
  <si>
    <t>Clear Lake</t>
  </si>
  <si>
    <t>Fremont</t>
  </si>
  <si>
    <t>Hudson</t>
  </si>
  <si>
    <t>Orland</t>
  </si>
  <si>
    <t>Carlisle</t>
  </si>
  <si>
    <t>Dugger</t>
  </si>
  <si>
    <t>Farmersburg</t>
  </si>
  <si>
    <t>Hymera</t>
  </si>
  <si>
    <t>Merom</t>
  </si>
  <si>
    <t>Shelburn</t>
  </si>
  <si>
    <t>Patriot</t>
  </si>
  <si>
    <t>Vevay</t>
  </si>
  <si>
    <t>Battle Ground</t>
  </si>
  <si>
    <t>Clarks Hill</t>
  </si>
  <si>
    <t>Dayton</t>
  </si>
  <si>
    <t>Shadeland</t>
  </si>
  <si>
    <t>Kempton</t>
  </si>
  <si>
    <t>Sharpsville</t>
  </si>
  <si>
    <t>Windfall City</t>
  </si>
  <si>
    <t>Liberty</t>
  </si>
  <si>
    <t>West College Corner</t>
  </si>
  <si>
    <t>Darmstadt</t>
  </si>
  <si>
    <t>Cayuga</t>
  </si>
  <si>
    <t>Dana</t>
  </si>
  <si>
    <t>Fairview Park</t>
  </si>
  <si>
    <t>Newport</t>
  </si>
  <si>
    <t>Perrysville</t>
  </si>
  <si>
    <t>Universal</t>
  </si>
  <si>
    <t>Riley</t>
  </si>
  <si>
    <t>Seelyville</t>
  </si>
  <si>
    <t>West Terre Haute</t>
  </si>
  <si>
    <t>La Fontaine</t>
  </si>
  <si>
    <t>Lagro</t>
  </si>
  <si>
    <t>North Manchester</t>
  </si>
  <si>
    <t>Roann</t>
  </si>
  <si>
    <t>Pine Village</t>
  </si>
  <si>
    <t>State Line City</t>
  </si>
  <si>
    <t>West Lebanon</t>
  </si>
  <si>
    <t>Williamsport</t>
  </si>
  <si>
    <t>Boonville</t>
  </si>
  <si>
    <t>Chandler</t>
  </si>
  <si>
    <t>Elberfeld</t>
  </si>
  <si>
    <t>Lynnville</t>
  </si>
  <si>
    <t>Newburgh</t>
  </si>
  <si>
    <t>Tennyson</t>
  </si>
  <si>
    <t>Campbellsburg</t>
  </si>
  <si>
    <t>Hardinsburg</t>
  </si>
  <si>
    <t>Little York</t>
  </si>
  <si>
    <t>Livonia</t>
  </si>
  <si>
    <t>New Pekin</t>
  </si>
  <si>
    <t>Salem</t>
  </si>
  <si>
    <t>Saltillo</t>
  </si>
  <si>
    <t>Boston</t>
  </si>
  <si>
    <t>Cambridge City</t>
  </si>
  <si>
    <t>Centerville</t>
  </si>
  <si>
    <t>Dublin</t>
  </si>
  <si>
    <t>East Germantown</t>
  </si>
  <si>
    <t>Economy</t>
  </si>
  <si>
    <t>Fountain City</t>
  </si>
  <si>
    <t>Greens Fork</t>
  </si>
  <si>
    <t>Hagerstown</t>
  </si>
  <si>
    <t>Milton</t>
  </si>
  <si>
    <t>Mount Auburn</t>
  </si>
  <si>
    <t>Richmond</t>
  </si>
  <si>
    <t>Spring Grove</t>
  </si>
  <si>
    <t>Whitewater</t>
  </si>
  <si>
    <t>Bluffton</t>
  </si>
  <si>
    <t>Ossian</t>
  </si>
  <si>
    <t>Poneto</t>
  </si>
  <si>
    <t>Uniondale</t>
  </si>
  <si>
    <t>Vera Cruz</t>
  </si>
  <si>
    <t>Brookston</t>
  </si>
  <si>
    <t>Burnettsville</t>
  </si>
  <si>
    <t>Chalmers</t>
  </si>
  <si>
    <t>Monon</t>
  </si>
  <si>
    <t>Monticello</t>
  </si>
  <si>
    <t>Reynolds</t>
  </si>
  <si>
    <t>Wolcott</t>
  </si>
  <si>
    <t>Churubusco</t>
  </si>
  <si>
    <t>Columbia City</t>
  </si>
  <si>
    <t>Larwill</t>
  </si>
  <si>
    <t>South Whitley</t>
  </si>
  <si>
    <t>Source: Indiana Business Research Center</t>
  </si>
  <si>
    <t>Resilience Scores</t>
  </si>
  <si>
    <t>Rank (out of 92)</t>
  </si>
  <si>
    <t>Note: Higher scores/rankings mean a community is less resilient (e.g., Ranking of 1 = Most Resilient; Ranking of 92 = Least Resilient)</t>
  </si>
  <si>
    <t>City/Town</t>
  </si>
  <si>
    <t>Rank (out of 568)</t>
  </si>
  <si>
    <t>Note: Higher scores/rankings mean a community is less resilient (e.g., Ranking of 1 = Most Resilient; Ranking of 568 = Least Resilient)</t>
  </si>
  <si>
    <t>Indiana Community Reslience Scores--February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</si>
</sst>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3" borderId="0" xfId="0" applyFill="1"/>
    <xf numFmtId="4" fontId="3" fillId="3" borderId="0" xfId="0" applyNumberFormat="1" applyFont="1" applyFill="1"/>
    <xf numFmtId="4" fontId="3" fillId="0" borderId="0" xfId="0" applyNumberFormat="1" applyFont="1"/>
    <xf numFmtId="4" fontId="4" fillId="0" borderId="0" xfId="0" applyNumberFormat="1" applyFont="1"/>
    <xf numFmtId="0" fontId="3" fillId="4" borderId="0" xfId="0" applyFont="1" applyFill="1"/>
    <xf numFmtId="4" fontId="3" fillId="3" borderId="1" xfId="0" applyNumberFormat="1" applyFont="1" applyFill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0" fillId="0" borderId="2" xfId="0" applyBorder="1"/>
    <xf numFmtId="164" fontId="3" fillId="3" borderId="0" xfId="0" applyNumberFormat="1" applyFont="1" applyFill="1"/>
    <xf numFmtId="3" fontId="0" fillId="3" borderId="0" xfId="0" applyNumberFormat="1" applyFill="1"/>
    <xf numFmtId="4" fontId="0" fillId="0" borderId="0" xfId="0" applyNumberFormat="1"/>
    <xf numFmtId="165" fontId="2" fillId="0" borderId="0" xfId="0" applyNumberFormat="1" applyFont="1"/>
    <xf numFmtId="4" fontId="2" fillId="0" borderId="0" xfId="0" applyNumberFormat="1" applyFont="1"/>
    <xf numFmtId="0" fontId="0" fillId="5" borderId="0" xfId="0" applyFill="1"/>
    <xf numFmtId="4" fontId="3" fillId="3" borderId="0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 applyBorder="1"/>
    <xf numFmtId="4" fontId="2" fillId="0" borderId="0" xfId="0" applyNumberFormat="1" applyFont="1" applyBorder="1"/>
    <xf numFmtId="3" fontId="0" fillId="3" borderId="2" xfId="0" applyNumberFormat="1" applyFill="1" applyBorder="1"/>
    <xf numFmtId="3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le_root\Projects%20Folders\Distress%20Grid\Resilience%20Scores\Resilience%20Index%20Calculation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"/>
      <sheetName val="EdAttain"/>
      <sheetName val="Emp-Pop"/>
      <sheetName val="Gini"/>
      <sheetName val="HORT"/>
      <sheetName val="PropRt"/>
      <sheetName val="IndDiv"/>
      <sheetName val="SocCap"/>
      <sheetName val="Places"/>
      <sheetName val="Counties"/>
      <sheetName val="County Calc"/>
      <sheetName val="Place Calc"/>
      <sheetName val="SocCap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Berne</v>
          </cell>
          <cell r="C2" t="str">
            <v>Adams</v>
          </cell>
          <cell r="D2">
            <v>162.9</v>
          </cell>
          <cell r="E2">
            <v>0.87160820648577098</v>
          </cell>
          <cell r="F2">
            <v>0.35289999999999999</v>
          </cell>
          <cell r="G2">
            <v>0.7233620119126406</v>
          </cell>
          <cell r="H2">
            <v>58.9</v>
          </cell>
          <cell r="I2">
            <v>5.6571428571428571E-2</v>
          </cell>
          <cell r="J2">
            <v>0.43889105818039831</v>
          </cell>
          <cell r="K2">
            <v>2.5220680959999999</v>
          </cell>
          <cell r="L2">
            <v>17.517942399999999</v>
          </cell>
          <cell r="M2" t="e">
            <v>#REF!</v>
          </cell>
        </row>
        <row r="3">
          <cell r="B3" t="str">
            <v>Decatur</v>
          </cell>
          <cell r="C3" t="str">
            <v>Adams</v>
          </cell>
          <cell r="D3">
            <v>162.9</v>
          </cell>
          <cell r="E3">
            <v>0.82067158847344601</v>
          </cell>
          <cell r="F3">
            <v>0.32869999999999999</v>
          </cell>
          <cell r="G3">
            <v>0.7144558228149559</v>
          </cell>
          <cell r="H3">
            <v>54.9</v>
          </cell>
          <cell r="I3">
            <v>5.5491061063385187E-2</v>
          </cell>
          <cell r="J3">
            <v>0.43091369801758833</v>
          </cell>
          <cell r="K3">
            <v>2.5220680959999999</v>
          </cell>
          <cell r="L3">
            <v>17.517942399999999</v>
          </cell>
          <cell r="M3" t="e">
            <v>#REF!</v>
          </cell>
        </row>
        <row r="4">
          <cell r="B4" t="str">
            <v>Geneva</v>
          </cell>
          <cell r="C4" t="str">
            <v>Adams</v>
          </cell>
          <cell r="D4">
            <v>162.9</v>
          </cell>
          <cell r="E4">
            <v>0.87634408602150538</v>
          </cell>
          <cell r="F4">
            <v>0.39479999999999998</v>
          </cell>
          <cell r="G4">
            <v>0.72759856630824371</v>
          </cell>
          <cell r="H4">
            <v>54.2</v>
          </cell>
          <cell r="I4">
            <v>3.5523978685612786E-2</v>
          </cell>
          <cell r="J4">
            <v>0.39958158995815901</v>
          </cell>
          <cell r="K4">
            <v>2.5220680959999999</v>
          </cell>
          <cell r="L4">
            <v>17.517942399999999</v>
          </cell>
          <cell r="M4" t="e">
            <v>#REF!</v>
          </cell>
        </row>
        <row r="5">
          <cell r="B5" t="str">
            <v>Monroe</v>
          </cell>
          <cell r="C5" t="str">
            <v>Adams</v>
          </cell>
          <cell r="D5">
            <v>162.9</v>
          </cell>
          <cell r="E5">
            <v>0.91416309012875541</v>
          </cell>
          <cell r="F5">
            <v>0.34200000000000003</v>
          </cell>
          <cell r="G5">
            <v>0.81974248927038629</v>
          </cell>
          <cell r="H5">
            <v>75.8</v>
          </cell>
          <cell r="I5">
            <v>5.0420168067226892E-2</v>
          </cell>
          <cell r="J5">
            <v>0.65066666666666662</v>
          </cell>
          <cell r="K5">
            <v>2.5220680959999999</v>
          </cell>
          <cell r="L5">
            <v>17.517942399999999</v>
          </cell>
          <cell r="M5" t="e">
            <v>#REF!</v>
          </cell>
        </row>
        <row r="6">
          <cell r="B6" t="str">
            <v>Grabill</v>
          </cell>
          <cell r="C6" t="str">
            <v>Allen</v>
          </cell>
          <cell r="D6">
            <v>183.2</v>
          </cell>
          <cell r="E6">
            <v>0.89233576642335766</v>
          </cell>
          <cell r="F6">
            <v>0.44290000000000002</v>
          </cell>
          <cell r="G6">
            <v>0.81934306569343063</v>
          </cell>
          <cell r="H6">
            <v>73.2</v>
          </cell>
          <cell r="I6">
            <v>0.11961057023643949</v>
          </cell>
          <cell r="J6">
            <v>0.64535585042219545</v>
          </cell>
          <cell r="K6">
            <v>0.94280573700000003</v>
          </cell>
          <cell r="L6">
            <v>45.475986599999999</v>
          </cell>
          <cell r="M6" t="e">
            <v>#REF!</v>
          </cell>
        </row>
        <row r="7">
          <cell r="B7" t="str">
            <v>Huntertown</v>
          </cell>
          <cell r="C7" t="str">
            <v>Allen</v>
          </cell>
          <cell r="D7">
            <v>183.2</v>
          </cell>
          <cell r="E7">
            <v>0.9487359550561798</v>
          </cell>
          <cell r="F7">
            <v>0.3513</v>
          </cell>
          <cell r="G7">
            <v>0.9146769662921348</v>
          </cell>
          <cell r="H7">
            <v>74.900000000000006</v>
          </cell>
          <cell r="I7">
            <v>8.2118353344768441E-2</v>
          </cell>
          <cell r="J7">
            <v>0.76230425055928408</v>
          </cell>
          <cell r="K7">
            <v>0.94280573700000003</v>
          </cell>
          <cell r="L7">
            <v>45.475986599999999</v>
          </cell>
          <cell r="M7" t="e">
            <v>#REF!</v>
          </cell>
        </row>
        <row r="8">
          <cell r="B8" t="str">
            <v>Leo-Cedarville</v>
          </cell>
          <cell r="C8" t="str">
            <v>Allen</v>
          </cell>
          <cell r="D8">
            <v>183.2</v>
          </cell>
          <cell r="E8">
            <v>0.91845140032948924</v>
          </cell>
          <cell r="F8">
            <v>0.37980000000000003</v>
          </cell>
          <cell r="G8">
            <v>0.94728171334431632</v>
          </cell>
          <cell r="H8">
            <v>67.5</v>
          </cell>
          <cell r="I8">
            <v>5.7081313947226708E-2</v>
          </cell>
          <cell r="J8">
            <v>0.75947281713344317</v>
          </cell>
          <cell r="K8">
            <v>0.94280573700000003</v>
          </cell>
          <cell r="L8">
            <v>45.475986599999999</v>
          </cell>
          <cell r="M8" t="e">
            <v>#REF!</v>
          </cell>
        </row>
        <row r="9">
          <cell r="B9" t="str">
            <v>Monroeville</v>
          </cell>
          <cell r="C9" t="str">
            <v>Allen</v>
          </cell>
          <cell r="D9">
            <v>183.2</v>
          </cell>
          <cell r="E9">
            <v>0.83896620278330025</v>
          </cell>
          <cell r="F9">
            <v>0.34239999999999998</v>
          </cell>
          <cell r="G9">
            <v>0.66003976143141152</v>
          </cell>
          <cell r="H9">
            <v>54.4</v>
          </cell>
          <cell r="I9">
            <v>2.0754716981132074E-2</v>
          </cell>
          <cell r="J9">
            <v>0.34889148191365227</v>
          </cell>
          <cell r="K9">
            <v>0.94280573700000003</v>
          </cell>
          <cell r="L9">
            <v>45.475986599999999</v>
          </cell>
          <cell r="M9" t="e">
            <v>#REF!</v>
          </cell>
        </row>
        <row r="10">
          <cell r="B10" t="str">
            <v>New Haven</v>
          </cell>
          <cell r="C10" t="str">
            <v>Allen</v>
          </cell>
          <cell r="D10">
            <v>183.2</v>
          </cell>
          <cell r="E10">
            <v>0.88621444201312916</v>
          </cell>
          <cell r="F10">
            <v>0.36249999999999999</v>
          </cell>
          <cell r="G10">
            <v>0.76133166614567049</v>
          </cell>
          <cell r="H10">
            <v>63.7</v>
          </cell>
          <cell r="I10">
            <v>5.759577278731836E-2</v>
          </cell>
          <cell r="J10">
            <v>0.56294513955726655</v>
          </cell>
          <cell r="K10">
            <v>0.94280573700000003</v>
          </cell>
          <cell r="L10">
            <v>45.475986599999999</v>
          </cell>
          <cell r="M10" t="e">
            <v>#REF!</v>
          </cell>
        </row>
        <row r="11">
          <cell r="B11" t="str">
            <v>Woodburn</v>
          </cell>
          <cell r="C11" t="str">
            <v>Allen</v>
          </cell>
          <cell r="D11">
            <v>183.2</v>
          </cell>
          <cell r="E11">
            <v>0.87254901960784315</v>
          </cell>
          <cell r="F11">
            <v>0.36430000000000001</v>
          </cell>
          <cell r="G11">
            <v>0.82107843137254899</v>
          </cell>
          <cell r="H11">
            <v>68.5</v>
          </cell>
          <cell r="I11">
            <v>2.6415094339622643E-2</v>
          </cell>
          <cell r="J11">
            <v>0.48062015503875971</v>
          </cell>
          <cell r="K11">
            <v>0.94280573700000003</v>
          </cell>
          <cell r="L11">
            <v>45.475986599999999</v>
          </cell>
          <cell r="M11" t="e">
            <v>#REF!</v>
          </cell>
        </row>
        <row r="12">
          <cell r="B12" t="str">
            <v>Zanesville</v>
          </cell>
          <cell r="C12" t="str">
            <v>Allen</v>
          </cell>
          <cell r="D12">
            <v>183.2</v>
          </cell>
          <cell r="E12">
            <v>0.85344827586206895</v>
          </cell>
          <cell r="F12">
            <v>0.34589999999999999</v>
          </cell>
          <cell r="G12">
            <v>0.78879310344827591</v>
          </cell>
          <cell r="H12">
            <v>52.4</v>
          </cell>
          <cell r="I12">
            <v>0.11158798283261803</v>
          </cell>
          <cell r="J12">
            <v>0.56582633053221287</v>
          </cell>
          <cell r="K12">
            <v>0.94280573700000003</v>
          </cell>
          <cell r="L12">
            <v>45.475986599999999</v>
          </cell>
          <cell r="M12" t="e">
            <v>#REF!</v>
          </cell>
        </row>
        <row r="13">
          <cell r="B13" t="str">
            <v>Clifford</v>
          </cell>
          <cell r="C13" t="str">
            <v>Bartholomew</v>
          </cell>
          <cell r="D13">
            <v>178.8</v>
          </cell>
          <cell r="E13">
            <v>0.9263157894736842</v>
          </cell>
          <cell r="F13">
            <v>0.40889999999999999</v>
          </cell>
          <cell r="G13">
            <v>0.5368421052631579</v>
          </cell>
          <cell r="H13">
            <v>67</v>
          </cell>
          <cell r="I13">
            <v>6.9444444444444441E-3</v>
          </cell>
          <cell r="J13">
            <v>0.38383838383838381</v>
          </cell>
          <cell r="K13">
            <v>0.85617485500000001</v>
          </cell>
          <cell r="L13">
            <v>52.239441399999997</v>
          </cell>
          <cell r="M13" t="e">
            <v>#REF!</v>
          </cell>
        </row>
        <row r="14">
          <cell r="B14" t="str">
            <v>Edinburgh</v>
          </cell>
          <cell r="C14" t="str">
            <v>Bartholomew</v>
          </cell>
          <cell r="D14">
            <v>178.8</v>
          </cell>
          <cell r="E14">
            <v>0.66266437964551173</v>
          </cell>
          <cell r="F14">
            <v>0.33019999999999999</v>
          </cell>
          <cell r="G14">
            <v>0.54659805603201828</v>
          </cell>
          <cell r="H14">
            <v>65</v>
          </cell>
          <cell r="I14">
            <v>4.6916890080428951E-2</v>
          </cell>
          <cell r="J14">
            <v>0.45323047251687559</v>
          </cell>
          <cell r="K14">
            <v>0.85617485500000001</v>
          </cell>
          <cell r="L14">
            <v>52.239441399999997</v>
          </cell>
          <cell r="M14" t="e">
            <v>#REF!</v>
          </cell>
        </row>
        <row r="15">
          <cell r="B15" t="str">
            <v>Elizabethtown</v>
          </cell>
          <cell r="C15" t="str">
            <v>Bartholomew</v>
          </cell>
          <cell r="D15">
            <v>178.8</v>
          </cell>
          <cell r="E15">
            <v>0.73722627737226276</v>
          </cell>
          <cell r="F15">
            <v>0.376</v>
          </cell>
          <cell r="G15">
            <v>0.67883211678832112</v>
          </cell>
          <cell r="H15">
            <v>61.8</v>
          </cell>
          <cell r="I15">
            <v>6.0606060606060606E-3</v>
          </cell>
          <cell r="J15">
            <v>0.40816326530612246</v>
          </cell>
          <cell r="K15">
            <v>0.85617485500000001</v>
          </cell>
          <cell r="L15">
            <v>52.239441399999997</v>
          </cell>
          <cell r="M15" t="e">
            <v>#REF!</v>
          </cell>
        </row>
        <row r="16">
          <cell r="B16" t="str">
            <v>Hartsville</v>
          </cell>
          <cell r="C16" t="str">
            <v>Bartholomew</v>
          </cell>
          <cell r="D16">
            <v>178.8</v>
          </cell>
          <cell r="E16">
            <v>0.81443298969072164</v>
          </cell>
          <cell r="F16">
            <v>0.30780000000000002</v>
          </cell>
          <cell r="G16">
            <v>0.88659793814432986</v>
          </cell>
          <cell r="H16">
            <v>59</v>
          </cell>
          <cell r="I16">
            <v>8.1081081081081086E-2</v>
          </cell>
          <cell r="J16">
            <v>0.43902439024390244</v>
          </cell>
          <cell r="K16">
            <v>0.85617485500000001</v>
          </cell>
          <cell r="L16">
            <v>52.239441399999997</v>
          </cell>
          <cell r="M16" t="e">
            <v>#REF!</v>
          </cell>
        </row>
        <row r="17">
          <cell r="B17" t="str">
            <v>Hope</v>
          </cell>
          <cell r="C17" t="str">
            <v>Bartholomew</v>
          </cell>
          <cell r="D17">
            <v>178.8</v>
          </cell>
          <cell r="E17">
            <v>0.8581460674157303</v>
          </cell>
          <cell r="F17">
            <v>0.3216</v>
          </cell>
          <cell r="G17">
            <v>0.7949438202247191</v>
          </cell>
          <cell r="H17">
            <v>72.900000000000006</v>
          </cell>
          <cell r="I17">
            <v>6.79886685552408E-2</v>
          </cell>
          <cell r="J17">
            <v>0.52578191039729505</v>
          </cell>
          <cell r="K17">
            <v>0.85617485500000001</v>
          </cell>
          <cell r="L17">
            <v>52.239441399999997</v>
          </cell>
          <cell r="M17" t="e">
            <v>#REF!</v>
          </cell>
        </row>
        <row r="18">
          <cell r="B18" t="str">
            <v>Jonesville</v>
          </cell>
          <cell r="C18" t="str">
            <v>Bartholomew</v>
          </cell>
          <cell r="D18">
            <v>178.8</v>
          </cell>
          <cell r="E18">
            <v>0.79545454545454541</v>
          </cell>
          <cell r="F18">
            <v>0.40110000000000001</v>
          </cell>
          <cell r="G18">
            <v>0.78409090909090906</v>
          </cell>
          <cell r="H18">
            <v>58.3</v>
          </cell>
          <cell r="I18">
            <v>7.1428571428571425E-2</v>
          </cell>
          <cell r="J18">
            <v>0.38157894736842107</v>
          </cell>
          <cell r="K18">
            <v>0.85617485500000001</v>
          </cell>
          <cell r="L18">
            <v>52.239441399999997</v>
          </cell>
          <cell r="M18" t="e">
            <v>#REF!</v>
          </cell>
        </row>
        <row r="19">
          <cell r="B19" t="str">
            <v>Ambia</v>
          </cell>
          <cell r="C19" t="str">
            <v>Benton</v>
          </cell>
          <cell r="D19">
            <v>111.6</v>
          </cell>
          <cell r="E19">
            <v>0.88461538461538458</v>
          </cell>
          <cell r="F19">
            <v>0.31169999999999998</v>
          </cell>
          <cell r="G19">
            <v>0.73076923076923073</v>
          </cell>
          <cell r="H19">
            <v>61</v>
          </cell>
          <cell r="I19">
            <v>0.21686746987951808</v>
          </cell>
          <cell r="J19">
            <v>0.20192307692307693</v>
          </cell>
          <cell r="K19">
            <v>0</v>
          </cell>
          <cell r="L19">
            <v>57.506594800000002</v>
          </cell>
          <cell r="M19" t="e">
            <v>#REF!</v>
          </cell>
        </row>
        <row r="20">
          <cell r="B20" t="str">
            <v>Boswell</v>
          </cell>
          <cell r="C20" t="str">
            <v>Benton</v>
          </cell>
          <cell r="D20">
            <v>111.6</v>
          </cell>
          <cell r="E20">
            <v>0.82499999999999996</v>
          </cell>
          <cell r="F20">
            <v>0.38600000000000001</v>
          </cell>
          <cell r="G20">
            <v>0.66666666666666663</v>
          </cell>
          <cell r="H20">
            <v>52.6</v>
          </cell>
          <cell r="I20">
            <v>0.11851851851851852</v>
          </cell>
          <cell r="J20">
            <v>0.392018779342723</v>
          </cell>
          <cell r="K20">
            <v>0</v>
          </cell>
          <cell r="L20">
            <v>57.506594800000002</v>
          </cell>
          <cell r="M20" t="e">
            <v>#REF!</v>
          </cell>
        </row>
        <row r="21">
          <cell r="B21" t="str">
            <v>Earl Park</v>
          </cell>
          <cell r="C21" t="str">
            <v>Benton</v>
          </cell>
          <cell r="D21">
            <v>111.6</v>
          </cell>
          <cell r="E21">
            <v>0.81879194630872487</v>
          </cell>
          <cell r="F21">
            <v>0.5262</v>
          </cell>
          <cell r="G21">
            <v>0.83221476510067116</v>
          </cell>
          <cell r="H21">
            <v>70.8</v>
          </cell>
          <cell r="I21">
            <v>0.17346938775510204</v>
          </cell>
          <cell r="J21">
            <v>0.55158730158730163</v>
          </cell>
          <cell r="K21">
            <v>0</v>
          </cell>
          <cell r="L21">
            <v>57.506594800000002</v>
          </cell>
          <cell r="M21" t="e">
            <v>#REF!</v>
          </cell>
        </row>
        <row r="22">
          <cell r="B22" t="str">
            <v>Fowler</v>
          </cell>
          <cell r="C22" t="str">
            <v>Benton</v>
          </cell>
          <cell r="D22">
            <v>111.6</v>
          </cell>
          <cell r="E22">
            <v>0.78395721925133688</v>
          </cell>
          <cell r="F22">
            <v>0.4229</v>
          </cell>
          <cell r="G22">
            <v>0.7475935828877005</v>
          </cell>
          <cell r="H22">
            <v>59.3</v>
          </cell>
          <cell r="I22">
            <v>5.7251908396946563E-2</v>
          </cell>
          <cell r="J22">
            <v>0.52948717948717949</v>
          </cell>
          <cell r="K22">
            <v>0</v>
          </cell>
          <cell r="L22">
            <v>57.506594800000002</v>
          </cell>
          <cell r="M22" t="e">
            <v>#REF!</v>
          </cell>
        </row>
        <row r="23">
          <cell r="B23" t="str">
            <v>Otterbein</v>
          </cell>
          <cell r="C23" t="str">
            <v>Benton</v>
          </cell>
          <cell r="D23">
            <v>111.6</v>
          </cell>
          <cell r="E23">
            <v>0.95617529880478092</v>
          </cell>
          <cell r="F23">
            <v>0.33129999999999998</v>
          </cell>
          <cell r="G23">
            <v>0.68525896414342624</v>
          </cell>
          <cell r="H23">
            <v>64.5</v>
          </cell>
          <cell r="I23">
            <v>3.793103448275862E-2</v>
          </cell>
          <cell r="J23">
            <v>0.54189189189189191</v>
          </cell>
          <cell r="K23">
            <v>0</v>
          </cell>
          <cell r="L23">
            <v>57.506594800000002</v>
          </cell>
          <cell r="M23" t="e">
            <v>#REF!</v>
          </cell>
        </row>
        <row r="24">
          <cell r="B24" t="str">
            <v>Oxford</v>
          </cell>
          <cell r="C24" t="str">
            <v>Benton</v>
          </cell>
          <cell r="D24">
            <v>111.6</v>
          </cell>
          <cell r="E24">
            <v>0.86</v>
          </cell>
          <cell r="F24">
            <v>0.36659999999999998</v>
          </cell>
          <cell r="G24">
            <v>0.82</v>
          </cell>
          <cell r="H24">
            <v>53.7</v>
          </cell>
          <cell r="I24">
            <v>7.4013157894736836E-2</v>
          </cell>
          <cell r="J24">
            <v>0.44433399602385687</v>
          </cell>
          <cell r="K24">
            <v>0</v>
          </cell>
          <cell r="L24">
            <v>57.506594800000002</v>
          </cell>
          <cell r="M24" t="e">
            <v>#REF!</v>
          </cell>
        </row>
        <row r="25">
          <cell r="B25" t="str">
            <v>Dunkirk</v>
          </cell>
          <cell r="C25" t="str">
            <v>Blackford</v>
          </cell>
          <cell r="D25">
            <v>126</v>
          </cell>
          <cell r="E25">
            <v>0.77365728900255759</v>
          </cell>
          <cell r="F25">
            <v>0.37969999999999998</v>
          </cell>
          <cell r="G25">
            <v>0.78516624040920713</v>
          </cell>
          <cell r="H25">
            <v>53.4</v>
          </cell>
          <cell r="I25">
            <v>2.8000000000000001E-2</v>
          </cell>
          <cell r="J25">
            <v>0.37076796036333609</v>
          </cell>
          <cell r="K25">
            <v>3.295164346</v>
          </cell>
          <cell r="L25">
            <v>72.324967000000001</v>
          </cell>
          <cell r="M25" t="e">
            <v>#REF!</v>
          </cell>
        </row>
        <row r="26">
          <cell r="B26" t="str">
            <v>Hartford City</v>
          </cell>
          <cell r="C26" t="str">
            <v>Blackford</v>
          </cell>
          <cell r="D26">
            <v>126</v>
          </cell>
          <cell r="E26">
            <v>0.82202111613876316</v>
          </cell>
          <cell r="F26">
            <v>0.52549999999999997</v>
          </cell>
          <cell r="G26">
            <v>0.71907993966817496</v>
          </cell>
          <cell r="H26">
            <v>43.3</v>
          </cell>
          <cell r="I26">
            <v>9.2105263157894732E-2</v>
          </cell>
          <cell r="J26">
            <v>0.34665991902834009</v>
          </cell>
          <cell r="K26">
            <v>3.295164346</v>
          </cell>
          <cell r="L26">
            <v>72.324967000000001</v>
          </cell>
          <cell r="M26" t="e">
            <v>#REF!</v>
          </cell>
        </row>
        <row r="27">
          <cell r="B27" t="str">
            <v>Montpelier</v>
          </cell>
          <cell r="C27" t="str">
            <v>Blackford</v>
          </cell>
          <cell r="D27">
            <v>126</v>
          </cell>
          <cell r="E27">
            <v>0.81016442451420034</v>
          </cell>
          <cell r="F27">
            <v>0.5272</v>
          </cell>
          <cell r="G27">
            <v>0.65321375186846042</v>
          </cell>
          <cell r="H27">
            <v>62.3</v>
          </cell>
          <cell r="I27">
            <v>6.9319640564826701E-2</v>
          </cell>
          <cell r="J27">
            <v>0.39541041482789058</v>
          </cell>
          <cell r="K27">
            <v>3.295164346</v>
          </cell>
          <cell r="L27">
            <v>72.324967000000001</v>
          </cell>
          <cell r="M27" t="e">
            <v>#REF!</v>
          </cell>
        </row>
        <row r="28">
          <cell r="B28" t="str">
            <v>Shamrock Lakes</v>
          </cell>
          <cell r="C28" t="str">
            <v>Blackford</v>
          </cell>
          <cell r="D28">
            <v>126</v>
          </cell>
          <cell r="E28">
            <v>0.94392523364485981</v>
          </cell>
          <cell r="F28">
            <v>0.2717</v>
          </cell>
          <cell r="G28">
            <v>0.95327102803738317</v>
          </cell>
          <cell r="H28">
            <v>52.7</v>
          </cell>
          <cell r="I28">
            <v>3.896103896103896E-2</v>
          </cell>
          <cell r="J28">
            <v>0.63013698630136983</v>
          </cell>
          <cell r="K28">
            <v>3.295164346</v>
          </cell>
          <cell r="L28">
            <v>72.324967000000001</v>
          </cell>
          <cell r="M28" t="e">
            <v>#REF!</v>
          </cell>
        </row>
        <row r="29">
          <cell r="B29" t="str">
            <v>Advance</v>
          </cell>
          <cell r="C29" t="str">
            <v>Boone</v>
          </cell>
          <cell r="D29">
            <v>176.8</v>
          </cell>
          <cell r="E29">
            <v>0.75147928994082835</v>
          </cell>
          <cell r="F29">
            <v>0.34460000000000002</v>
          </cell>
          <cell r="G29">
            <v>0.79881656804733725</v>
          </cell>
          <cell r="H29">
            <v>68.599999999999994</v>
          </cell>
          <cell r="I29">
            <v>4.8034934497816595E-2</v>
          </cell>
          <cell r="J29">
            <v>0.55555555555555558</v>
          </cell>
          <cell r="K29">
            <v>1.5750511890000001</v>
          </cell>
          <cell r="L29">
            <v>57.508614399999999</v>
          </cell>
          <cell r="M29" t="e">
            <v>#REF!</v>
          </cell>
        </row>
        <row r="30">
          <cell r="B30" t="str">
            <v>Jamestown</v>
          </cell>
          <cell r="C30" t="str">
            <v>Boone</v>
          </cell>
          <cell r="D30">
            <v>176.8</v>
          </cell>
          <cell r="E30">
            <v>0.80410022779043278</v>
          </cell>
          <cell r="F30">
            <v>0.42580000000000001</v>
          </cell>
          <cell r="G30">
            <v>0.66287015945330297</v>
          </cell>
          <cell r="H30">
            <v>69.599999999999994</v>
          </cell>
          <cell r="I30">
            <v>5.4514480408858604E-2</v>
          </cell>
          <cell r="J30">
            <v>0.64856711915535448</v>
          </cell>
          <cell r="K30">
            <v>1.5750511890000001</v>
          </cell>
          <cell r="L30">
            <v>57.508614399999999</v>
          </cell>
          <cell r="M30" t="e">
            <v>#REF!</v>
          </cell>
        </row>
        <row r="31">
          <cell r="B31" t="str">
            <v>Lebanon</v>
          </cell>
          <cell r="C31" t="str">
            <v>Boone</v>
          </cell>
          <cell r="D31">
            <v>176.8</v>
          </cell>
          <cell r="E31">
            <v>0.89014771260576508</v>
          </cell>
          <cell r="F31">
            <v>0.38469999999999999</v>
          </cell>
          <cell r="G31">
            <v>0.68535780869066398</v>
          </cell>
          <cell r="H31">
            <v>66.900000000000006</v>
          </cell>
          <cell r="I31">
            <v>5.688820422535211E-2</v>
          </cell>
          <cell r="J31">
            <v>0.58230673094090346</v>
          </cell>
          <cell r="K31">
            <v>1.5750511890000001</v>
          </cell>
          <cell r="L31">
            <v>57.508614399999999</v>
          </cell>
          <cell r="M31" t="e">
            <v>#REF!</v>
          </cell>
        </row>
        <row r="32">
          <cell r="B32" t="str">
            <v>Thorntown</v>
          </cell>
          <cell r="C32" t="str">
            <v>Boone</v>
          </cell>
          <cell r="D32">
            <v>176.8</v>
          </cell>
          <cell r="E32">
            <v>0.82875264270613103</v>
          </cell>
          <cell r="F32">
            <v>0.37090000000000001</v>
          </cell>
          <cell r="G32">
            <v>0.70190274841437628</v>
          </cell>
          <cell r="H32">
            <v>64.5</v>
          </cell>
          <cell r="I32">
            <v>8.247422680412371E-2</v>
          </cell>
          <cell r="J32">
            <v>0.53552631578947374</v>
          </cell>
          <cell r="K32">
            <v>1.5750511890000001</v>
          </cell>
          <cell r="L32">
            <v>57.508614399999999</v>
          </cell>
          <cell r="M32" t="e">
            <v>#REF!</v>
          </cell>
        </row>
        <row r="33">
          <cell r="B33" t="str">
            <v>Ulen</v>
          </cell>
          <cell r="C33" t="str">
            <v>Boone</v>
          </cell>
          <cell r="D33">
            <v>176.8</v>
          </cell>
          <cell r="E33">
            <v>0.98148148148148151</v>
          </cell>
          <cell r="F33">
            <v>0.44850000000000001</v>
          </cell>
          <cell r="G33">
            <v>1</v>
          </cell>
          <cell r="H33">
            <v>48.2</v>
          </cell>
          <cell r="I33">
            <v>0.15094339622641509</v>
          </cell>
          <cell r="J33">
            <v>0.76344086021505375</v>
          </cell>
          <cell r="K33">
            <v>1.5750511890000001</v>
          </cell>
          <cell r="L33">
            <v>57.508614399999999</v>
          </cell>
          <cell r="M33" t="e">
            <v>#REF!</v>
          </cell>
        </row>
        <row r="34">
          <cell r="B34" t="str">
            <v>Whitestown</v>
          </cell>
          <cell r="C34" t="str">
            <v>Boone</v>
          </cell>
          <cell r="D34">
            <v>176.8</v>
          </cell>
          <cell r="E34">
            <v>0.99584026622296173</v>
          </cell>
          <cell r="F34">
            <v>0.36499999999999999</v>
          </cell>
          <cell r="G34">
            <v>0.72102052135330008</v>
          </cell>
          <cell r="H34">
            <v>82.3</v>
          </cell>
          <cell r="I34">
            <v>7.7686516084873369E-2</v>
          </cell>
          <cell r="J34">
            <v>0.89665452136469026</v>
          </cell>
          <cell r="K34">
            <v>1.5750511890000001</v>
          </cell>
          <cell r="L34">
            <v>57.508614399999999</v>
          </cell>
          <cell r="M34" t="e">
            <v>#REF!</v>
          </cell>
        </row>
        <row r="35">
          <cell r="B35" t="str">
            <v>Zionsville</v>
          </cell>
          <cell r="C35" t="str">
            <v>Boone</v>
          </cell>
          <cell r="D35">
            <v>176.8</v>
          </cell>
          <cell r="E35">
            <v>0.95288794250731967</v>
          </cell>
          <cell r="F35">
            <v>0.46400000000000002</v>
          </cell>
          <cell r="G35">
            <v>0.84979150031053141</v>
          </cell>
          <cell r="H35">
            <v>64</v>
          </cell>
          <cell r="I35">
            <v>0.10496322311311378</v>
          </cell>
          <cell r="J35">
            <v>0.87142517249583629</v>
          </cell>
          <cell r="K35">
            <v>1.5750511890000001</v>
          </cell>
          <cell r="L35">
            <v>57.508614399999999</v>
          </cell>
          <cell r="M35" t="e">
            <v>#REF!</v>
          </cell>
        </row>
        <row r="36">
          <cell r="B36" t="str">
            <v>Nashville</v>
          </cell>
          <cell r="C36" t="str">
            <v>Brown</v>
          </cell>
          <cell r="D36">
            <v>128</v>
          </cell>
          <cell r="E36">
            <v>0.80793854033290657</v>
          </cell>
          <cell r="F36">
            <v>0.48010000000000003</v>
          </cell>
          <cell r="G36">
            <v>0.64276568501920617</v>
          </cell>
          <cell r="H36">
            <v>45.9</v>
          </cell>
          <cell r="I36">
            <v>0.15068493150684931</v>
          </cell>
          <cell r="J36">
            <v>0.6777434312210201</v>
          </cell>
          <cell r="K36">
            <v>0</v>
          </cell>
          <cell r="L36">
            <v>70.558966100000006</v>
          </cell>
          <cell r="M36" t="e">
            <v>#REF!</v>
          </cell>
        </row>
        <row r="37">
          <cell r="B37" t="str">
            <v>Burlington</v>
          </cell>
          <cell r="C37" t="str">
            <v>Carroll</v>
          </cell>
          <cell r="D37">
            <v>139.69999999999999</v>
          </cell>
          <cell r="E37">
            <v>0.80714285714285716</v>
          </cell>
          <cell r="F37">
            <v>0.32890000000000003</v>
          </cell>
          <cell r="G37">
            <v>0.77857142857142858</v>
          </cell>
          <cell r="H37">
            <v>62.4</v>
          </cell>
          <cell r="I37">
            <v>9.5541401273885346E-3</v>
          </cell>
          <cell r="J37">
            <v>0.5875576036866359</v>
          </cell>
          <cell r="K37">
            <v>0</v>
          </cell>
          <cell r="L37">
            <v>69.8512755</v>
          </cell>
          <cell r="M37" t="e">
            <v>#REF!</v>
          </cell>
        </row>
        <row r="38">
          <cell r="B38" t="str">
            <v>Camden</v>
          </cell>
          <cell r="C38" t="str">
            <v>Carroll</v>
          </cell>
          <cell r="D38">
            <v>139.69999999999999</v>
          </cell>
          <cell r="E38">
            <v>0.78985507246376807</v>
          </cell>
          <cell r="F38">
            <v>0.45269999999999999</v>
          </cell>
          <cell r="G38">
            <v>0.85144927536231885</v>
          </cell>
          <cell r="H38">
            <v>60.4</v>
          </cell>
          <cell r="I38">
            <v>9.9337748344370865E-3</v>
          </cell>
          <cell r="J38">
            <v>0.43695652173913041</v>
          </cell>
          <cell r="K38">
            <v>0</v>
          </cell>
          <cell r="L38">
            <v>69.8512755</v>
          </cell>
          <cell r="M38" t="e">
            <v>#REF!</v>
          </cell>
        </row>
        <row r="39">
          <cell r="B39" t="str">
            <v>Delphi</v>
          </cell>
          <cell r="C39" t="str">
            <v>Carroll</v>
          </cell>
          <cell r="D39">
            <v>139.69999999999999</v>
          </cell>
          <cell r="E39">
            <v>0.85004686035613874</v>
          </cell>
          <cell r="F39">
            <v>0.48259999999999997</v>
          </cell>
          <cell r="G39">
            <v>0.61387066541705715</v>
          </cell>
          <cell r="H39">
            <v>46.7</v>
          </cell>
          <cell r="I39">
            <v>6.7289719626168226E-2</v>
          </cell>
          <cell r="J39">
            <v>0.37562688064192579</v>
          </cell>
          <cell r="K39">
            <v>0</v>
          </cell>
          <cell r="L39">
            <v>69.8512755</v>
          </cell>
          <cell r="M39" t="e">
            <v>#REF!</v>
          </cell>
        </row>
        <row r="40">
          <cell r="B40" t="str">
            <v>Flora</v>
          </cell>
          <cell r="C40" t="str">
            <v>Carroll</v>
          </cell>
          <cell r="D40">
            <v>139.69999999999999</v>
          </cell>
          <cell r="E40">
            <v>0.73022751895991334</v>
          </cell>
          <cell r="F40">
            <v>0.35970000000000002</v>
          </cell>
          <cell r="G40">
            <v>0.66088840736728061</v>
          </cell>
          <cell r="H40">
            <v>63.7</v>
          </cell>
          <cell r="I40">
            <v>7.8853046594982074E-2</v>
          </cell>
          <cell r="J40">
            <v>0.40888005301524188</v>
          </cell>
          <cell r="K40">
            <v>0</v>
          </cell>
          <cell r="L40">
            <v>69.8512755</v>
          </cell>
          <cell r="M40" t="e">
            <v>#REF!</v>
          </cell>
        </row>
        <row r="41">
          <cell r="B41" t="str">
            <v>Yeoman</v>
          </cell>
          <cell r="C41" t="str">
            <v>Carroll</v>
          </cell>
          <cell r="D41">
            <v>139.69999999999999</v>
          </cell>
          <cell r="E41">
            <v>0.9375</v>
          </cell>
          <cell r="F41">
            <v>0.30669999999999997</v>
          </cell>
          <cell r="G41">
            <v>0.765625</v>
          </cell>
          <cell r="H41">
            <v>88.2</v>
          </cell>
          <cell r="I41">
            <v>0.19642857142857142</v>
          </cell>
          <cell r="J41">
            <v>0.16190476190476191</v>
          </cell>
          <cell r="K41">
            <v>0</v>
          </cell>
          <cell r="L41">
            <v>69.8512755</v>
          </cell>
          <cell r="M41" t="e">
            <v>#REF!</v>
          </cell>
        </row>
        <row r="42">
          <cell r="B42" t="str">
            <v>Galveston</v>
          </cell>
          <cell r="C42" t="str">
            <v>Cass</v>
          </cell>
          <cell r="D42">
            <v>164.1</v>
          </cell>
          <cell r="E42">
            <v>0.77744360902255638</v>
          </cell>
          <cell r="F42">
            <v>0.318</v>
          </cell>
          <cell r="G42">
            <v>0.63007518796992479</v>
          </cell>
          <cell r="H42">
            <v>62.1</v>
          </cell>
          <cell r="I42">
            <v>7.8347578347578342E-2</v>
          </cell>
          <cell r="J42">
            <v>0.47542627883650951</v>
          </cell>
          <cell r="K42">
            <v>2.1098159189999999</v>
          </cell>
          <cell r="L42">
            <v>63.160813300000001</v>
          </cell>
          <cell r="M42" t="e">
            <v>#REF!</v>
          </cell>
        </row>
        <row r="43">
          <cell r="B43" t="str">
            <v>Logansport</v>
          </cell>
          <cell r="C43" t="str">
            <v>Cass</v>
          </cell>
          <cell r="D43">
            <v>164.1</v>
          </cell>
          <cell r="E43">
            <v>0.77524810274372447</v>
          </cell>
          <cell r="F43">
            <v>0.3866</v>
          </cell>
          <cell r="G43">
            <v>0.61529480443666085</v>
          </cell>
          <cell r="H43">
            <v>58.4</v>
          </cell>
          <cell r="I43">
            <v>2.5771324863883848E-2</v>
          </cell>
          <cell r="J43">
            <v>0.35385534967124926</v>
          </cell>
          <cell r="K43">
            <v>2.1098159189999999</v>
          </cell>
          <cell r="L43">
            <v>63.160813300000001</v>
          </cell>
          <cell r="M43" t="e">
            <v>#REF!</v>
          </cell>
        </row>
        <row r="44">
          <cell r="B44" t="str">
            <v>Onward</v>
          </cell>
          <cell r="C44" t="str">
            <v>Cass</v>
          </cell>
          <cell r="D44">
            <v>164.1</v>
          </cell>
          <cell r="E44">
            <v>0.79166666666666663</v>
          </cell>
          <cell r="F44">
            <v>0.38090000000000002</v>
          </cell>
          <cell r="G44">
            <v>0.8125</v>
          </cell>
          <cell r="H44">
            <v>59.8</v>
          </cell>
          <cell r="I44">
            <v>6.8493150684931503E-2</v>
          </cell>
          <cell r="J44">
            <v>0.38043478260869568</v>
          </cell>
          <cell r="K44">
            <v>2.1098159189999999</v>
          </cell>
          <cell r="L44">
            <v>63.160813300000001</v>
          </cell>
          <cell r="M44" t="e">
            <v>#REF!</v>
          </cell>
        </row>
        <row r="45">
          <cell r="B45" t="str">
            <v>Royal Center</v>
          </cell>
          <cell r="C45" t="str">
            <v>Cass</v>
          </cell>
          <cell r="D45">
            <v>164.1</v>
          </cell>
          <cell r="E45">
            <v>0.63185378590078334</v>
          </cell>
          <cell r="F45">
            <v>0.45910000000000001</v>
          </cell>
          <cell r="G45">
            <v>0.65796344647519578</v>
          </cell>
          <cell r="H45">
            <v>56.7</v>
          </cell>
          <cell r="I45">
            <v>3.8461538461538464E-2</v>
          </cell>
          <cell r="J45">
            <v>0.49482758620689654</v>
          </cell>
          <cell r="K45">
            <v>2.1098159189999999</v>
          </cell>
          <cell r="L45">
            <v>63.160813300000001</v>
          </cell>
          <cell r="M45" t="e">
            <v>#REF!</v>
          </cell>
        </row>
        <row r="46">
          <cell r="B46" t="str">
            <v>Walton</v>
          </cell>
          <cell r="C46" t="str">
            <v>Cass</v>
          </cell>
          <cell r="D46">
            <v>164.1</v>
          </cell>
          <cell r="E46">
            <v>0.83466666666666667</v>
          </cell>
          <cell r="F46">
            <v>0.38929999999999998</v>
          </cell>
          <cell r="G46">
            <v>0.7493333333333333</v>
          </cell>
          <cell r="H46">
            <v>59</v>
          </cell>
          <cell r="I46">
            <v>5.0505050505050504E-2</v>
          </cell>
          <cell r="J46">
            <v>0.30862068965517242</v>
          </cell>
          <cell r="K46">
            <v>2.1098159189999999</v>
          </cell>
          <cell r="L46">
            <v>63.160813300000001</v>
          </cell>
          <cell r="M46" t="e">
            <v>#REF!</v>
          </cell>
        </row>
        <row r="47">
          <cell r="B47" t="str">
            <v>Borden</v>
          </cell>
          <cell r="C47" t="str">
            <v>Clark</v>
          </cell>
          <cell r="D47">
            <v>178.4</v>
          </cell>
          <cell r="E47">
            <v>0.76666666666666672</v>
          </cell>
          <cell r="F47">
            <v>0.436</v>
          </cell>
          <cell r="G47">
            <v>0.76944444444444449</v>
          </cell>
          <cell r="H47">
            <v>65.7</v>
          </cell>
          <cell r="I47">
            <v>6.0747663551401869E-2</v>
          </cell>
          <cell r="J47">
            <v>0.56462585034013602</v>
          </cell>
          <cell r="K47">
            <v>0.91525564800000003</v>
          </cell>
          <cell r="L47">
            <v>64.049119300000001</v>
          </cell>
          <cell r="M47" t="e">
            <v>#REF!</v>
          </cell>
        </row>
        <row r="48">
          <cell r="B48" t="str">
            <v>Charlestown</v>
          </cell>
          <cell r="C48" t="str">
            <v>Clark</v>
          </cell>
          <cell r="D48">
            <v>178.4</v>
          </cell>
          <cell r="E48">
            <v>0.8433300557194362</v>
          </cell>
          <cell r="F48">
            <v>0.42270000000000002</v>
          </cell>
          <cell r="G48">
            <v>0.72861356932153387</v>
          </cell>
          <cell r="H48">
            <v>63.7</v>
          </cell>
          <cell r="I48">
            <v>8.2968307137335745E-2</v>
          </cell>
          <cell r="J48">
            <v>0.53687916975537431</v>
          </cell>
          <cell r="K48">
            <v>0.91525564800000003</v>
          </cell>
          <cell r="L48">
            <v>64.049119300000001</v>
          </cell>
          <cell r="M48" t="e">
            <v>#REF!</v>
          </cell>
        </row>
        <row r="49">
          <cell r="B49" t="str">
            <v>Clarksville</v>
          </cell>
          <cell r="C49" t="str">
            <v>Clark</v>
          </cell>
          <cell r="D49">
            <v>178.4</v>
          </cell>
          <cell r="E49">
            <v>0.81594477229707163</v>
          </cell>
          <cell r="F49">
            <v>0.41959999999999997</v>
          </cell>
          <cell r="G49">
            <v>0.5983743458412204</v>
          </cell>
          <cell r="H49">
            <v>63.2</v>
          </cell>
          <cell r="I49">
            <v>2.133402995471961E-2</v>
          </cell>
          <cell r="J49">
            <v>0.51677499835861074</v>
          </cell>
          <cell r="K49">
            <v>0.91525564800000003</v>
          </cell>
          <cell r="L49">
            <v>64.049119300000001</v>
          </cell>
          <cell r="M49" t="e">
            <v>#REF!</v>
          </cell>
        </row>
        <row r="50">
          <cell r="B50" t="str">
            <v>Jeffersonville</v>
          </cell>
          <cell r="C50" t="str">
            <v>Clark</v>
          </cell>
          <cell r="D50">
            <v>178.4</v>
          </cell>
          <cell r="E50">
            <v>0.85875263338395968</v>
          </cell>
          <cell r="F50">
            <v>0.40300000000000002</v>
          </cell>
          <cell r="G50">
            <v>0.71476164813090981</v>
          </cell>
          <cell r="H50">
            <v>63.8</v>
          </cell>
          <cell r="I50">
            <v>7.804362297842346E-2</v>
          </cell>
          <cell r="J50">
            <v>0.58785651195258859</v>
          </cell>
          <cell r="K50">
            <v>0.91525564800000003</v>
          </cell>
          <cell r="L50">
            <v>64.049119300000001</v>
          </cell>
          <cell r="M50" t="e">
            <v>#REF!</v>
          </cell>
        </row>
        <row r="51">
          <cell r="B51" t="str">
            <v>Sellersburg</v>
          </cell>
          <cell r="C51" t="str">
            <v>Clark</v>
          </cell>
          <cell r="D51">
            <v>178.4</v>
          </cell>
          <cell r="E51">
            <v>0.8731263383297645</v>
          </cell>
          <cell r="F51">
            <v>0.41160000000000002</v>
          </cell>
          <cell r="G51">
            <v>0.84368308351177734</v>
          </cell>
          <cell r="H51">
            <v>58.7</v>
          </cell>
          <cell r="I51">
            <v>7.8781512605042014E-2</v>
          </cell>
          <cell r="J51">
            <v>0.58419838523644751</v>
          </cell>
          <cell r="K51">
            <v>0.91525564800000003</v>
          </cell>
          <cell r="L51">
            <v>64.049119300000001</v>
          </cell>
          <cell r="M51" t="e">
            <v>#REF!</v>
          </cell>
        </row>
        <row r="52">
          <cell r="B52" t="str">
            <v>Utica</v>
          </cell>
          <cell r="C52" t="str">
            <v>Clark</v>
          </cell>
          <cell r="D52">
            <v>178.4</v>
          </cell>
          <cell r="E52">
            <v>0.8729281767955801</v>
          </cell>
          <cell r="F52">
            <v>0.37590000000000001</v>
          </cell>
          <cell r="G52">
            <v>0.87016574585635365</v>
          </cell>
          <cell r="H52">
            <v>58.8</v>
          </cell>
          <cell r="I52">
            <v>0.11383928571428571</v>
          </cell>
          <cell r="J52">
            <v>0.6484375</v>
          </cell>
          <cell r="K52">
            <v>0.91525564800000003</v>
          </cell>
          <cell r="L52">
            <v>64.049119300000001</v>
          </cell>
          <cell r="M52" t="e">
            <v>#REF!</v>
          </cell>
        </row>
        <row r="53">
          <cell r="B53" t="str">
            <v>Brazil</v>
          </cell>
          <cell r="C53" t="str">
            <v>Clay</v>
          </cell>
          <cell r="D53">
            <v>152.9</v>
          </cell>
          <cell r="E53">
            <v>0.81829121540312877</v>
          </cell>
          <cell r="F53">
            <v>0.4274</v>
          </cell>
          <cell r="G53">
            <v>0.64410348977135978</v>
          </cell>
          <cell r="H53">
            <v>47.3</v>
          </cell>
          <cell r="I53">
            <v>3.3898305084745763E-2</v>
          </cell>
          <cell r="J53">
            <v>0.43228010247651583</v>
          </cell>
          <cell r="K53">
            <v>1.515323711</v>
          </cell>
          <cell r="L53">
            <v>68.408524099999994</v>
          </cell>
          <cell r="M53" t="e">
            <v>#REF!</v>
          </cell>
        </row>
        <row r="54">
          <cell r="B54" t="str">
            <v>Carbon</v>
          </cell>
          <cell r="C54" t="str">
            <v>Clay</v>
          </cell>
          <cell r="D54">
            <v>152.9</v>
          </cell>
          <cell r="E54">
            <v>0.63551401869158874</v>
          </cell>
          <cell r="F54">
            <v>0.33040000000000003</v>
          </cell>
          <cell r="G54">
            <v>0.87850467289719625</v>
          </cell>
          <cell r="H54">
            <v>58.4</v>
          </cell>
          <cell r="I54">
            <v>3.5211267605633804E-2</v>
          </cell>
          <cell r="J54">
            <v>0.40990990990990989</v>
          </cell>
          <cell r="K54">
            <v>1.515323711</v>
          </cell>
          <cell r="L54">
            <v>68.408524099999994</v>
          </cell>
          <cell r="M54" t="e">
            <v>#REF!</v>
          </cell>
        </row>
        <row r="55">
          <cell r="B55" t="str">
            <v>Center Point</v>
          </cell>
          <cell r="C55" t="str">
            <v>Clay</v>
          </cell>
          <cell r="D55">
            <v>152.9</v>
          </cell>
          <cell r="E55">
            <v>0.83529411764705885</v>
          </cell>
          <cell r="F55">
            <v>0.62770000000000004</v>
          </cell>
          <cell r="G55">
            <v>0.87058823529411766</v>
          </cell>
          <cell r="H55">
            <v>61.6</v>
          </cell>
          <cell r="I55">
            <v>7.5144508670520235E-2</v>
          </cell>
          <cell r="J55">
            <v>0.61742424242424243</v>
          </cell>
          <cell r="K55">
            <v>1.515323711</v>
          </cell>
          <cell r="L55">
            <v>68.408524099999994</v>
          </cell>
          <cell r="M55" t="e">
            <v>#REF!</v>
          </cell>
        </row>
        <row r="56">
          <cell r="B56" t="str">
            <v>Clay City</v>
          </cell>
          <cell r="C56" t="str">
            <v>Clay</v>
          </cell>
          <cell r="D56">
            <v>152.9</v>
          </cell>
          <cell r="E56">
            <v>0.81263616557734208</v>
          </cell>
          <cell r="F56">
            <v>0.376</v>
          </cell>
          <cell r="G56">
            <v>0.62962962962962965</v>
          </cell>
          <cell r="H56">
            <v>70</v>
          </cell>
          <cell r="I56">
            <v>1.1904761904761904E-2</v>
          </cell>
          <cell r="J56">
            <v>0.43864598025387869</v>
          </cell>
          <cell r="K56">
            <v>1.515323711</v>
          </cell>
          <cell r="L56">
            <v>68.408524099999994</v>
          </cell>
          <cell r="M56" t="e">
            <v>#REF!</v>
          </cell>
        </row>
        <row r="57">
          <cell r="B57" t="str">
            <v>Harmony</v>
          </cell>
          <cell r="C57" t="str">
            <v>Clay</v>
          </cell>
          <cell r="D57">
            <v>152.9</v>
          </cell>
          <cell r="E57">
            <v>0.73043478260869565</v>
          </cell>
          <cell r="F57">
            <v>0.37390000000000001</v>
          </cell>
          <cell r="G57">
            <v>0.69565217391304346</v>
          </cell>
          <cell r="H57">
            <v>57.4</v>
          </cell>
          <cell r="I57">
            <v>3.5928143712574849E-2</v>
          </cell>
          <cell r="J57">
            <v>0.39245283018867927</v>
          </cell>
          <cell r="K57">
            <v>1.515323711</v>
          </cell>
          <cell r="L57">
            <v>68.408524099999994</v>
          </cell>
          <cell r="M57" t="e">
            <v>#REF!</v>
          </cell>
        </row>
        <row r="58">
          <cell r="B58" t="str">
            <v>Knightsville</v>
          </cell>
          <cell r="C58" t="str">
            <v>Clay</v>
          </cell>
          <cell r="D58">
            <v>152.9</v>
          </cell>
          <cell r="E58">
            <v>0.8029197080291971</v>
          </cell>
          <cell r="F58">
            <v>0.30520000000000003</v>
          </cell>
          <cell r="G58">
            <v>0.74087591240875916</v>
          </cell>
          <cell r="H58">
            <v>50.4</v>
          </cell>
          <cell r="I58">
            <v>5.6140350877192984E-2</v>
          </cell>
          <cell r="J58">
            <v>0.388671875</v>
          </cell>
          <cell r="K58">
            <v>1.515323711</v>
          </cell>
          <cell r="L58">
            <v>68.408524099999994</v>
          </cell>
          <cell r="M58" t="e">
            <v>#REF!</v>
          </cell>
        </row>
        <row r="59">
          <cell r="B59" t="str">
            <v>Staunton</v>
          </cell>
          <cell r="C59" t="str">
            <v>Clay</v>
          </cell>
          <cell r="D59">
            <v>152.9</v>
          </cell>
          <cell r="E59">
            <v>0.67326732673267331</v>
          </cell>
          <cell r="F59">
            <v>0.43099999999999999</v>
          </cell>
          <cell r="G59">
            <v>0.73267326732673266</v>
          </cell>
          <cell r="H59">
            <v>51</v>
          </cell>
          <cell r="I59">
            <v>4.9019607843137254E-2</v>
          </cell>
          <cell r="J59">
            <v>0.42777777777777776</v>
          </cell>
          <cell r="K59">
            <v>1.515323711</v>
          </cell>
          <cell r="L59">
            <v>68.408524099999994</v>
          </cell>
          <cell r="M59" t="e">
            <v>#REF!</v>
          </cell>
        </row>
        <row r="60">
          <cell r="B60" t="str">
            <v>Colfax</v>
          </cell>
          <cell r="C60" t="str">
            <v>Clinton</v>
          </cell>
          <cell r="D60">
            <v>158</v>
          </cell>
          <cell r="E60">
            <v>0.72972972972972971</v>
          </cell>
          <cell r="F60">
            <v>0.43890000000000001</v>
          </cell>
          <cell r="G60">
            <v>0.7567567567567568</v>
          </cell>
          <cell r="H60">
            <v>60.6</v>
          </cell>
          <cell r="I60">
            <v>2.9885057471264367E-2</v>
          </cell>
          <cell r="J60">
            <v>0.4045368620037807</v>
          </cell>
          <cell r="K60">
            <v>1.5146925170000001</v>
          </cell>
          <cell r="L60">
            <v>57.511298600000003</v>
          </cell>
          <cell r="M60" t="e">
            <v>#REF!</v>
          </cell>
        </row>
        <row r="61">
          <cell r="B61" t="str">
            <v>Frankfort</v>
          </cell>
          <cell r="C61" t="str">
            <v>Clinton</v>
          </cell>
          <cell r="D61">
            <v>158</v>
          </cell>
          <cell r="E61">
            <v>0.81117064458515997</v>
          </cell>
          <cell r="F61">
            <v>0.39510000000000001</v>
          </cell>
          <cell r="G61">
            <v>0.58175028413703522</v>
          </cell>
          <cell r="H61">
            <v>60</v>
          </cell>
          <cell r="I61">
            <v>5.6254225828262339E-2</v>
          </cell>
          <cell r="J61">
            <v>0.35227824735256968</v>
          </cell>
          <cell r="K61">
            <v>1.5146925170000001</v>
          </cell>
          <cell r="L61">
            <v>57.511298600000003</v>
          </cell>
          <cell r="M61" t="e">
            <v>#REF!</v>
          </cell>
        </row>
        <row r="62">
          <cell r="B62" t="str">
            <v>Kirklin</v>
          </cell>
          <cell r="C62" t="str">
            <v>Clinton</v>
          </cell>
          <cell r="D62">
            <v>158</v>
          </cell>
          <cell r="E62">
            <v>0.84516129032258069</v>
          </cell>
          <cell r="F62">
            <v>0.39589999999999997</v>
          </cell>
          <cell r="G62">
            <v>0.71612903225806457</v>
          </cell>
          <cell r="H62">
            <v>58.3</v>
          </cell>
          <cell r="I62">
            <v>0.12871287128712872</v>
          </cell>
          <cell r="J62">
            <v>0.2918825561312608</v>
          </cell>
          <cell r="K62">
            <v>1.5146925170000001</v>
          </cell>
          <cell r="L62">
            <v>57.511298600000003</v>
          </cell>
          <cell r="M62" t="e">
            <v>#REF!</v>
          </cell>
        </row>
        <row r="63">
          <cell r="B63" t="str">
            <v>Michigantown</v>
          </cell>
          <cell r="C63" t="str">
            <v>Clinton</v>
          </cell>
          <cell r="D63">
            <v>158</v>
          </cell>
          <cell r="E63">
            <v>0.82291666666666663</v>
          </cell>
          <cell r="F63">
            <v>0.35959999999999998</v>
          </cell>
          <cell r="G63">
            <v>0.68229166666666663</v>
          </cell>
          <cell r="H63">
            <v>62.7</v>
          </cell>
          <cell r="I63">
            <v>0.11740890688259109</v>
          </cell>
          <cell r="J63">
            <v>0.39939024390243905</v>
          </cell>
          <cell r="K63">
            <v>1.5146925170000001</v>
          </cell>
          <cell r="L63">
            <v>57.511298600000003</v>
          </cell>
          <cell r="M63" t="e">
            <v>#REF!</v>
          </cell>
        </row>
        <row r="64">
          <cell r="B64" t="str">
            <v>Mulberry</v>
          </cell>
          <cell r="C64" t="str">
            <v>Clinton</v>
          </cell>
          <cell r="D64">
            <v>158</v>
          </cell>
          <cell r="E64">
            <v>0.74732334047109206</v>
          </cell>
          <cell r="F64">
            <v>0.43619999999999998</v>
          </cell>
          <cell r="G64">
            <v>0.79871520342612423</v>
          </cell>
          <cell r="H64">
            <v>48.5</v>
          </cell>
          <cell r="I64">
            <v>6.7368421052631577E-2</v>
          </cell>
          <cell r="J64">
            <v>0.38717067583046966</v>
          </cell>
          <cell r="K64">
            <v>1.5146925170000001</v>
          </cell>
          <cell r="L64">
            <v>57.511298600000003</v>
          </cell>
          <cell r="M64" t="e">
            <v>#REF!</v>
          </cell>
        </row>
        <row r="65">
          <cell r="B65" t="str">
            <v>Rossville</v>
          </cell>
          <cell r="C65" t="str">
            <v>Clinton</v>
          </cell>
          <cell r="D65">
            <v>158</v>
          </cell>
          <cell r="E65">
            <v>0.87226890756302522</v>
          </cell>
          <cell r="F65">
            <v>0.32300000000000001</v>
          </cell>
          <cell r="G65">
            <v>0.73109243697478987</v>
          </cell>
          <cell r="H65">
            <v>65.099999999999994</v>
          </cell>
          <cell r="I65">
            <v>6.9007263922518158E-2</v>
          </cell>
          <cell r="J65">
            <v>0.5892682926829268</v>
          </cell>
          <cell r="K65">
            <v>1.5146925170000001</v>
          </cell>
          <cell r="L65">
            <v>57.511298600000003</v>
          </cell>
          <cell r="M65" t="e">
            <v>#REF!</v>
          </cell>
        </row>
        <row r="66">
          <cell r="B66" t="str">
            <v>Alton</v>
          </cell>
          <cell r="C66" t="str">
            <v>Crawford</v>
          </cell>
          <cell r="D66">
            <v>107.6</v>
          </cell>
          <cell r="E66">
            <v>0.44444444444444442</v>
          </cell>
          <cell r="F66">
            <v>0.26400000000000001</v>
          </cell>
          <cell r="G66">
            <v>1</v>
          </cell>
          <cell r="H66">
            <v>46.2</v>
          </cell>
          <cell r="I66">
            <v>0</v>
          </cell>
          <cell r="J66">
            <v>0.15384615384615385</v>
          </cell>
          <cell r="K66">
            <v>0</v>
          </cell>
          <cell r="L66">
            <v>68.031540899999996</v>
          </cell>
          <cell r="M66" t="e">
            <v>#REF!</v>
          </cell>
        </row>
        <row r="67">
          <cell r="B67" t="str">
            <v>English</v>
          </cell>
          <cell r="C67" t="str">
            <v>Crawford</v>
          </cell>
          <cell r="D67">
            <v>107.6</v>
          </cell>
          <cell r="E67">
            <v>0.58064516129032262</v>
          </cell>
          <cell r="F67">
            <v>0.4748</v>
          </cell>
          <cell r="G67">
            <v>0.69501466275659829</v>
          </cell>
          <cell r="H67">
            <v>46.4</v>
          </cell>
          <cell r="I67">
            <v>0.17241379310344829</v>
          </cell>
          <cell r="J67">
            <v>0.24381625441696114</v>
          </cell>
          <cell r="K67">
            <v>0</v>
          </cell>
          <cell r="L67">
            <v>68.031540899999996</v>
          </cell>
          <cell r="M67" t="e">
            <v>#REF!</v>
          </cell>
        </row>
        <row r="68">
          <cell r="B68" t="str">
            <v>Leavenworth</v>
          </cell>
          <cell r="C68" t="str">
            <v>Crawford</v>
          </cell>
          <cell r="D68">
            <v>107.6</v>
          </cell>
          <cell r="E68">
            <v>0.75182481751824815</v>
          </cell>
          <cell r="F68">
            <v>0.34549999999999997</v>
          </cell>
          <cell r="G68">
            <v>0.66423357664233573</v>
          </cell>
          <cell r="H68">
            <v>32</v>
          </cell>
          <cell r="I68">
            <v>2.1052631578947368E-2</v>
          </cell>
          <cell r="J68">
            <v>0.32669322709163345</v>
          </cell>
          <cell r="K68">
            <v>0</v>
          </cell>
          <cell r="L68">
            <v>68.031540899999996</v>
          </cell>
          <cell r="M68" t="e">
            <v>#REF!</v>
          </cell>
        </row>
        <row r="69">
          <cell r="B69" t="str">
            <v>Marengo</v>
          </cell>
          <cell r="C69" t="str">
            <v>Crawford</v>
          </cell>
          <cell r="D69">
            <v>107.6</v>
          </cell>
          <cell r="E69">
            <v>0.48633879781420764</v>
          </cell>
          <cell r="F69">
            <v>0.43149999999999999</v>
          </cell>
          <cell r="G69">
            <v>0.38797814207650272</v>
          </cell>
          <cell r="H69">
            <v>57.5</v>
          </cell>
          <cell r="I69">
            <v>8.1967213114754103E-3</v>
          </cell>
          <cell r="J69">
            <v>0.37406015037593987</v>
          </cell>
          <cell r="K69">
            <v>0</v>
          </cell>
          <cell r="L69">
            <v>68.031540899999996</v>
          </cell>
          <cell r="M69" t="e">
            <v>#REF!</v>
          </cell>
        </row>
        <row r="70">
          <cell r="B70" t="str">
            <v>Milltown</v>
          </cell>
          <cell r="C70" t="str">
            <v>Crawford</v>
          </cell>
          <cell r="D70">
            <v>107.6</v>
          </cell>
          <cell r="E70">
            <v>0.79597701149425293</v>
          </cell>
          <cell r="F70">
            <v>0.42709999999999998</v>
          </cell>
          <cell r="G70">
            <v>0.66666666666666663</v>
          </cell>
          <cell r="H70">
            <v>59.4</v>
          </cell>
          <cell r="I70">
            <v>6.5420560747663545E-2</v>
          </cell>
          <cell r="J70">
            <v>0.42512908777969016</v>
          </cell>
          <cell r="K70">
            <v>0</v>
          </cell>
          <cell r="L70">
            <v>68.031540899999996</v>
          </cell>
          <cell r="M70" t="e">
            <v>#REF!</v>
          </cell>
        </row>
        <row r="71">
          <cell r="B71" t="str">
            <v>Alfordsville</v>
          </cell>
          <cell r="C71" t="str">
            <v>Daviess</v>
          </cell>
          <cell r="D71">
            <v>161.9</v>
          </cell>
          <cell r="E71">
            <v>0.5714285714285714</v>
          </cell>
          <cell r="F71">
            <v>0.18559999999999999</v>
          </cell>
          <cell r="G71">
            <v>0.95238095238095233</v>
          </cell>
          <cell r="H71">
            <v>31.4</v>
          </cell>
          <cell r="I71">
            <v>0</v>
          </cell>
          <cell r="J71">
            <v>0.14285714285714285</v>
          </cell>
          <cell r="K71">
            <v>1.802830444</v>
          </cell>
          <cell r="L71">
            <v>43.021479300000003</v>
          </cell>
          <cell r="M71" t="e">
            <v>#REF!</v>
          </cell>
        </row>
        <row r="72">
          <cell r="B72" t="str">
            <v>Cannelburg</v>
          </cell>
          <cell r="C72" t="str">
            <v>Daviess</v>
          </cell>
          <cell r="D72">
            <v>161.9</v>
          </cell>
          <cell r="E72">
            <v>0.73134328358208955</v>
          </cell>
          <cell r="F72">
            <v>0.31580000000000003</v>
          </cell>
          <cell r="G72">
            <v>0.76119402985074625</v>
          </cell>
          <cell r="H72">
            <v>42</v>
          </cell>
          <cell r="I72">
            <v>5.4545454545454543E-2</v>
          </cell>
          <cell r="J72">
            <v>0.34677419354838712</v>
          </cell>
          <cell r="K72">
            <v>1.802830444</v>
          </cell>
          <cell r="L72">
            <v>43.021479300000003</v>
          </cell>
          <cell r="M72" t="e">
            <v>#REF!</v>
          </cell>
        </row>
        <row r="73">
          <cell r="B73" t="str">
            <v>Elnora</v>
          </cell>
          <cell r="C73" t="str">
            <v>Daviess</v>
          </cell>
          <cell r="D73">
            <v>161.9</v>
          </cell>
          <cell r="E73">
            <v>0.89252336448598135</v>
          </cell>
          <cell r="F73">
            <v>0.38550000000000001</v>
          </cell>
          <cell r="G73">
            <v>0.69626168224299068</v>
          </cell>
          <cell r="H73">
            <v>58.4</v>
          </cell>
          <cell r="I73">
            <v>0.10526315789473684</v>
          </cell>
          <cell r="J73">
            <v>0.36156351791530944</v>
          </cell>
          <cell r="K73">
            <v>1.802830444</v>
          </cell>
          <cell r="L73">
            <v>43.021479300000003</v>
          </cell>
          <cell r="M73" t="e">
            <v>#REF!</v>
          </cell>
        </row>
        <row r="74">
          <cell r="B74" t="str">
            <v>Montgomery</v>
          </cell>
          <cell r="C74" t="str">
            <v>Daviess</v>
          </cell>
          <cell r="D74">
            <v>161.9</v>
          </cell>
          <cell r="E74">
            <v>0.80890052356020947</v>
          </cell>
          <cell r="F74">
            <v>0.3821</v>
          </cell>
          <cell r="G74">
            <v>0.88743455497382195</v>
          </cell>
          <cell r="H74">
            <v>59.2</v>
          </cell>
          <cell r="I74">
            <v>0.10971223021582734</v>
          </cell>
          <cell r="J74">
            <v>0.46420047732696895</v>
          </cell>
          <cell r="K74">
            <v>1.802830444</v>
          </cell>
          <cell r="L74">
            <v>43.021479300000003</v>
          </cell>
          <cell r="M74" t="e">
            <v>#REF!</v>
          </cell>
        </row>
        <row r="75">
          <cell r="B75" t="str">
            <v>Odon</v>
          </cell>
          <cell r="C75" t="str">
            <v>Daviess</v>
          </cell>
          <cell r="D75">
            <v>161.9</v>
          </cell>
          <cell r="E75">
            <v>0.8</v>
          </cell>
          <cell r="F75">
            <v>0.44919999999999999</v>
          </cell>
          <cell r="G75">
            <v>0.65714285714285714</v>
          </cell>
          <cell r="H75">
            <v>55.4</v>
          </cell>
          <cell r="I75">
            <v>0.14153846153846153</v>
          </cell>
          <cell r="J75">
            <v>0.44516728624535318</v>
          </cell>
          <cell r="K75">
            <v>1.802830444</v>
          </cell>
          <cell r="L75">
            <v>43.021479300000003</v>
          </cell>
          <cell r="M75" t="e">
            <v>#REF!</v>
          </cell>
        </row>
        <row r="76">
          <cell r="B76" t="str">
            <v>Plainville</v>
          </cell>
          <cell r="C76" t="str">
            <v>Daviess</v>
          </cell>
          <cell r="D76">
            <v>161.9</v>
          </cell>
          <cell r="E76">
            <v>0.74054054054054053</v>
          </cell>
          <cell r="F76">
            <v>0.36080000000000001</v>
          </cell>
          <cell r="G76">
            <v>0.572972972972973</v>
          </cell>
          <cell r="H76">
            <v>58.6</v>
          </cell>
          <cell r="I76">
            <v>5.6701030927835051E-2</v>
          </cell>
          <cell r="J76">
            <v>0.51202749140893467</v>
          </cell>
          <cell r="K76">
            <v>1.802830444</v>
          </cell>
          <cell r="L76">
            <v>43.021479300000003</v>
          </cell>
          <cell r="M76" t="e">
            <v>#REF!</v>
          </cell>
        </row>
        <row r="77">
          <cell r="B77" t="str">
            <v>Washington</v>
          </cell>
          <cell r="C77" t="str">
            <v>Daviess</v>
          </cell>
          <cell r="D77">
            <v>161.9</v>
          </cell>
          <cell r="E77">
            <v>0.83731466227347606</v>
          </cell>
          <cell r="F77">
            <v>0.4204</v>
          </cell>
          <cell r="G77">
            <v>0.52862438220757824</v>
          </cell>
          <cell r="H77">
            <v>59.2</v>
          </cell>
          <cell r="I77">
            <v>6.7232965841315745E-2</v>
          </cell>
          <cell r="J77">
            <v>0.43888329979879276</v>
          </cell>
          <cell r="K77">
            <v>1.802830444</v>
          </cell>
          <cell r="L77">
            <v>43.021479300000003</v>
          </cell>
          <cell r="M77" t="e">
            <v>#REF!</v>
          </cell>
        </row>
        <row r="78">
          <cell r="B78" t="str">
            <v>Aurora</v>
          </cell>
          <cell r="C78" t="str">
            <v>Dearborn</v>
          </cell>
          <cell r="D78">
            <v>168.4</v>
          </cell>
          <cell r="E78">
            <v>0.80967952910398955</v>
          </cell>
          <cell r="F78">
            <v>0.44159999999999999</v>
          </cell>
          <cell r="G78">
            <v>0.60104643557880966</v>
          </cell>
          <cell r="H78">
            <v>65.3</v>
          </cell>
          <cell r="I78">
            <v>7.9241071428571425E-2</v>
          </cell>
          <cell r="J78">
            <v>0.39057239057239057</v>
          </cell>
          <cell r="K78">
            <v>1.782389987</v>
          </cell>
          <cell r="L78">
            <v>67.487519500000005</v>
          </cell>
          <cell r="M78" t="e">
            <v>#REF!</v>
          </cell>
        </row>
        <row r="79">
          <cell r="B79" t="str">
            <v>Dillsboro</v>
          </cell>
          <cell r="C79" t="str">
            <v>Dearborn</v>
          </cell>
          <cell r="D79">
            <v>168.4</v>
          </cell>
          <cell r="E79">
            <v>0.74697173620457602</v>
          </cell>
          <cell r="F79">
            <v>0.4098</v>
          </cell>
          <cell r="G79">
            <v>0.6460296096904441</v>
          </cell>
          <cell r="H79">
            <v>58.3</v>
          </cell>
          <cell r="I79">
            <v>4.1966426858513192E-2</v>
          </cell>
          <cell r="J79">
            <v>0.36379018612521152</v>
          </cell>
          <cell r="K79">
            <v>1.782389987</v>
          </cell>
          <cell r="L79">
            <v>67.487519500000005</v>
          </cell>
          <cell r="M79" t="e">
            <v>#REF!</v>
          </cell>
        </row>
        <row r="80">
          <cell r="B80" t="str">
            <v>Greendale</v>
          </cell>
          <cell r="C80" t="str">
            <v>Dearborn</v>
          </cell>
          <cell r="D80">
            <v>168.4</v>
          </cell>
          <cell r="E80">
            <v>0.85739333722969024</v>
          </cell>
          <cell r="F80">
            <v>0.39779999999999999</v>
          </cell>
          <cell r="G80">
            <v>0.77907656341320863</v>
          </cell>
          <cell r="H80">
            <v>60</v>
          </cell>
          <cell r="I80">
            <v>3.8795303726391013E-2</v>
          </cell>
          <cell r="J80">
            <v>0.51293588301462312</v>
          </cell>
          <cell r="K80">
            <v>1.782389987</v>
          </cell>
          <cell r="L80">
            <v>67.487519500000005</v>
          </cell>
          <cell r="M80" t="e">
            <v>#REF!</v>
          </cell>
        </row>
        <row r="81">
          <cell r="B81" t="str">
            <v>Lawrenceburg</v>
          </cell>
          <cell r="C81" t="str">
            <v>Dearborn</v>
          </cell>
          <cell r="D81">
            <v>168.4</v>
          </cell>
          <cell r="E81">
            <v>0.77055369127516782</v>
          </cell>
          <cell r="F81">
            <v>0.51160000000000005</v>
          </cell>
          <cell r="G81">
            <v>0.59983221476510062</v>
          </cell>
          <cell r="H81">
            <v>51.7</v>
          </cell>
          <cell r="I81">
            <v>0.10401548137397194</v>
          </cell>
          <cell r="J81">
            <v>0.46151724137931033</v>
          </cell>
          <cell r="K81">
            <v>1.782389987</v>
          </cell>
          <cell r="L81">
            <v>67.487519500000005</v>
          </cell>
          <cell r="M81" t="e">
            <v>#REF!</v>
          </cell>
        </row>
        <row r="82">
          <cell r="B82" t="str">
            <v>Moores Hill</v>
          </cell>
          <cell r="C82" t="str">
            <v>Dearborn</v>
          </cell>
          <cell r="D82">
            <v>168.4</v>
          </cell>
          <cell r="E82">
            <v>0.89959839357429716</v>
          </cell>
          <cell r="F82">
            <v>0.39300000000000002</v>
          </cell>
          <cell r="G82">
            <v>0.86746987951807231</v>
          </cell>
          <cell r="H82">
            <v>44.7</v>
          </cell>
          <cell r="I82">
            <v>2.8000000000000001E-2</v>
          </cell>
          <cell r="J82">
            <v>0.30980392156862746</v>
          </cell>
          <cell r="K82">
            <v>1.782389987</v>
          </cell>
          <cell r="L82">
            <v>67.487519500000005</v>
          </cell>
          <cell r="M82" t="e">
            <v>#REF!</v>
          </cell>
        </row>
        <row r="83">
          <cell r="B83" t="str">
            <v>St. Leon</v>
          </cell>
          <cell r="C83" t="str">
            <v>Dearborn</v>
          </cell>
          <cell r="D83">
            <v>168.4</v>
          </cell>
          <cell r="E83">
            <v>0.96865203761755481</v>
          </cell>
          <cell r="F83">
            <v>0.4471</v>
          </cell>
          <cell r="G83">
            <v>0.69905956112852663</v>
          </cell>
          <cell r="H83">
            <v>55.7</v>
          </cell>
          <cell r="I83">
            <v>5.844155844155844E-2</v>
          </cell>
          <cell r="J83">
            <v>0.46366782006920415</v>
          </cell>
          <cell r="K83">
            <v>1.782389987</v>
          </cell>
          <cell r="L83">
            <v>67.487519500000005</v>
          </cell>
          <cell r="M83" t="e">
            <v>#REF!</v>
          </cell>
        </row>
        <row r="84">
          <cell r="B84" t="str">
            <v>West Harrison</v>
          </cell>
          <cell r="C84" t="str">
            <v>Dearborn</v>
          </cell>
          <cell r="D84">
            <v>168.4</v>
          </cell>
          <cell r="E84">
            <v>0.81379310344827582</v>
          </cell>
          <cell r="F84">
            <v>0.30059999999999998</v>
          </cell>
          <cell r="G84">
            <v>0.42758620689655175</v>
          </cell>
          <cell r="H84">
            <v>60.2</v>
          </cell>
          <cell r="I84">
            <v>2.7210884353741496E-2</v>
          </cell>
          <cell r="J84">
            <v>0.36065573770491804</v>
          </cell>
          <cell r="K84">
            <v>1.782389987</v>
          </cell>
          <cell r="L84">
            <v>67.487519500000005</v>
          </cell>
          <cell r="M84" t="e">
            <v>#REF!</v>
          </cell>
        </row>
        <row r="85">
          <cell r="B85" t="str">
            <v>Greensburg</v>
          </cell>
          <cell r="C85" t="str">
            <v>Decatur</v>
          </cell>
          <cell r="D85">
            <v>161.80000000000001</v>
          </cell>
          <cell r="E85">
            <v>0.85708435708435704</v>
          </cell>
          <cell r="F85">
            <v>0.40450000000000003</v>
          </cell>
          <cell r="G85">
            <v>0.59725634725634724</v>
          </cell>
          <cell r="H85">
            <v>62.5</v>
          </cell>
          <cell r="I85">
            <v>8.5975189524465881E-2</v>
          </cell>
          <cell r="J85">
            <v>0.47927590511860174</v>
          </cell>
          <cell r="K85">
            <v>1.1335298119999999</v>
          </cell>
          <cell r="L85">
            <v>57.388939299999997</v>
          </cell>
          <cell r="M85" t="e">
            <v>#REF!</v>
          </cell>
        </row>
        <row r="86">
          <cell r="B86" t="str">
            <v>Millhousen</v>
          </cell>
          <cell r="C86" t="str">
            <v>Decatur</v>
          </cell>
          <cell r="D86">
            <v>161.80000000000001</v>
          </cell>
          <cell r="E86">
            <v>0.86290322580645162</v>
          </cell>
          <cell r="F86">
            <v>0.33</v>
          </cell>
          <cell r="G86">
            <v>0.93548387096774188</v>
          </cell>
          <cell r="H86">
            <v>53.7</v>
          </cell>
          <cell r="I86">
            <v>8.0645161290322578E-3</v>
          </cell>
          <cell r="J86">
            <v>0.31304347826086959</v>
          </cell>
          <cell r="K86">
            <v>1.1335298119999999</v>
          </cell>
          <cell r="L86">
            <v>57.388939299999997</v>
          </cell>
          <cell r="M86" t="e">
            <v>#REF!</v>
          </cell>
        </row>
        <row r="87">
          <cell r="B87" t="str">
            <v>New Point</v>
          </cell>
          <cell r="C87" t="str">
            <v>Decatur</v>
          </cell>
          <cell r="D87">
            <v>161.80000000000001</v>
          </cell>
          <cell r="E87">
            <v>0.78761061946902655</v>
          </cell>
          <cell r="F87">
            <v>0.36759999999999998</v>
          </cell>
          <cell r="G87">
            <v>0.75221238938053092</v>
          </cell>
          <cell r="H87">
            <v>61.4</v>
          </cell>
          <cell r="I87">
            <v>0</v>
          </cell>
          <cell r="J87">
            <v>0.255</v>
          </cell>
          <cell r="K87">
            <v>1.1335298119999999</v>
          </cell>
          <cell r="L87">
            <v>57.388939299999997</v>
          </cell>
          <cell r="M87" t="e">
            <v>#REF!</v>
          </cell>
        </row>
        <row r="88">
          <cell r="B88" t="str">
            <v>St. Paul</v>
          </cell>
          <cell r="C88" t="str">
            <v>Decatur</v>
          </cell>
          <cell r="D88">
            <v>161.80000000000001</v>
          </cell>
          <cell r="E88">
            <v>0.83757961783439494</v>
          </cell>
          <cell r="F88">
            <v>0.35399999999999998</v>
          </cell>
          <cell r="G88">
            <v>0.72292993630573243</v>
          </cell>
          <cell r="H88">
            <v>60.1</v>
          </cell>
          <cell r="I88">
            <v>6.0367454068241469E-2</v>
          </cell>
          <cell r="J88">
            <v>0.37099811676082861</v>
          </cell>
          <cell r="K88">
            <v>1.1335298119999999</v>
          </cell>
          <cell r="L88">
            <v>57.388939299999997</v>
          </cell>
          <cell r="M88" t="e">
            <v>#REF!</v>
          </cell>
        </row>
        <row r="89">
          <cell r="B89" t="str">
            <v>Westport</v>
          </cell>
          <cell r="C89" t="str">
            <v>Decatur</v>
          </cell>
          <cell r="D89">
            <v>161.80000000000001</v>
          </cell>
          <cell r="E89">
            <v>0.84193548387096773</v>
          </cell>
          <cell r="F89">
            <v>0.41</v>
          </cell>
          <cell r="G89">
            <v>0.70806451612903221</v>
          </cell>
          <cell r="H89">
            <v>54.8</v>
          </cell>
          <cell r="I89">
            <v>1.6200294550810016E-2</v>
          </cell>
          <cell r="J89">
            <v>0.38546458141674333</v>
          </cell>
          <cell r="K89">
            <v>1.1335298119999999</v>
          </cell>
          <cell r="L89">
            <v>57.388939299999997</v>
          </cell>
          <cell r="M89" t="e">
            <v>#REF!</v>
          </cell>
        </row>
        <row r="90">
          <cell r="B90" t="str">
            <v>Altona</v>
          </cell>
          <cell r="C90" t="str">
            <v>DeKalb</v>
          </cell>
          <cell r="D90">
            <v>168.1</v>
          </cell>
          <cell r="E90">
            <v>0.95918367346938771</v>
          </cell>
          <cell r="F90">
            <v>0.29399999999999998</v>
          </cell>
          <cell r="G90">
            <v>0.80952380952380953</v>
          </cell>
          <cell r="H90">
            <v>53.9</v>
          </cell>
          <cell r="I90">
            <v>3.4682080924855488E-2</v>
          </cell>
          <cell r="J90">
            <v>0.28518518518518521</v>
          </cell>
          <cell r="K90">
            <v>2.090155368</v>
          </cell>
          <cell r="L90">
            <v>64.842251200000007</v>
          </cell>
          <cell r="M90" t="e">
            <v>#REF!</v>
          </cell>
        </row>
        <row r="91">
          <cell r="B91" t="str">
            <v>Ashley</v>
          </cell>
          <cell r="C91" t="str">
            <v>DeKalb</v>
          </cell>
          <cell r="D91">
            <v>168.1</v>
          </cell>
          <cell r="E91">
            <v>0.65094339622641506</v>
          </cell>
          <cell r="F91">
            <v>0.58979999999999999</v>
          </cell>
          <cell r="G91">
            <v>0.69339622641509435</v>
          </cell>
          <cell r="H91">
            <v>71.5</v>
          </cell>
          <cell r="I91">
            <v>7.6530612244897961E-2</v>
          </cell>
          <cell r="J91">
            <v>0.39780521262002744</v>
          </cell>
          <cell r="K91">
            <v>2.090155368</v>
          </cell>
          <cell r="L91">
            <v>64.842251200000007</v>
          </cell>
          <cell r="M91" t="e">
            <v>#REF!</v>
          </cell>
        </row>
        <row r="92">
          <cell r="B92" t="str">
            <v>Auburn</v>
          </cell>
          <cell r="C92" t="str">
            <v>DeKalb</v>
          </cell>
          <cell r="D92">
            <v>168.1</v>
          </cell>
          <cell r="E92">
            <v>0.79347436357117251</v>
          </cell>
          <cell r="F92">
            <v>0.3896</v>
          </cell>
          <cell r="G92">
            <v>0.7294729293653639</v>
          </cell>
          <cell r="H92">
            <v>65.5</v>
          </cell>
          <cell r="I92">
            <v>4.418087472201631E-2</v>
          </cell>
          <cell r="J92">
            <v>0.4743397532003229</v>
          </cell>
          <cell r="K92">
            <v>2.090155368</v>
          </cell>
          <cell r="L92">
            <v>64.842251200000007</v>
          </cell>
          <cell r="M92" t="e">
            <v>#REF!</v>
          </cell>
        </row>
        <row r="93">
          <cell r="B93" t="str">
            <v>Butler</v>
          </cell>
          <cell r="C93" t="str">
            <v>DeKalb</v>
          </cell>
          <cell r="D93">
            <v>168.1</v>
          </cell>
          <cell r="E93">
            <v>0.72150644202180381</v>
          </cell>
          <cell r="F93">
            <v>0.40810000000000002</v>
          </cell>
          <cell r="G93">
            <v>0.6937561942517344</v>
          </cell>
          <cell r="H93">
            <v>53.1</v>
          </cell>
          <cell r="I93">
            <v>4.1246562786434467E-2</v>
          </cell>
          <cell r="J93">
            <v>0.33826879271070615</v>
          </cell>
          <cell r="K93">
            <v>2.090155368</v>
          </cell>
          <cell r="L93">
            <v>64.842251200000007</v>
          </cell>
          <cell r="M93" t="e">
            <v>#REF!</v>
          </cell>
        </row>
        <row r="94">
          <cell r="B94" t="str">
            <v>Corunna</v>
          </cell>
          <cell r="C94" t="str">
            <v>DeKalb</v>
          </cell>
          <cell r="D94">
            <v>168.1</v>
          </cell>
          <cell r="E94">
            <v>0.91666666666666663</v>
          </cell>
          <cell r="F94">
            <v>0.30009999999999998</v>
          </cell>
          <cell r="G94">
            <v>0.88888888888888884</v>
          </cell>
          <cell r="H94">
            <v>68.400000000000006</v>
          </cell>
          <cell r="I94">
            <v>1.098901098901099E-2</v>
          </cell>
          <cell r="J94">
            <v>0.27559055118110237</v>
          </cell>
          <cell r="K94">
            <v>2.090155368</v>
          </cell>
          <cell r="L94">
            <v>64.842251200000007</v>
          </cell>
          <cell r="M94" t="e">
            <v>#REF!</v>
          </cell>
        </row>
        <row r="95">
          <cell r="B95" t="str">
            <v>Garrett</v>
          </cell>
          <cell r="C95" t="str">
            <v>DeKalb</v>
          </cell>
          <cell r="D95">
            <v>168.1</v>
          </cell>
          <cell r="E95">
            <v>0.815242494226328</v>
          </cell>
          <cell r="F95">
            <v>0.37290000000000001</v>
          </cell>
          <cell r="G95">
            <v>0.81909160892994615</v>
          </cell>
          <cell r="H95">
            <v>64</v>
          </cell>
          <cell r="I95">
            <v>2.5856697819314642E-2</v>
          </cell>
          <cell r="J95">
            <v>0.47018190191112136</v>
          </cell>
          <cell r="K95">
            <v>2.090155368</v>
          </cell>
          <cell r="L95">
            <v>64.842251200000007</v>
          </cell>
          <cell r="M95" t="e">
            <v>#REF!</v>
          </cell>
        </row>
        <row r="96">
          <cell r="B96" t="str">
            <v>Hamilton</v>
          </cell>
          <cell r="C96" t="str">
            <v>DeKalb</v>
          </cell>
          <cell r="D96">
            <v>168.1</v>
          </cell>
          <cell r="E96">
            <v>0.75844806007509391</v>
          </cell>
          <cell r="F96">
            <v>0.49959999999999999</v>
          </cell>
          <cell r="G96">
            <v>0.69962453066332919</v>
          </cell>
          <cell r="H96">
            <v>56.6</v>
          </cell>
          <cell r="I96">
            <v>0.10480887792848335</v>
          </cell>
          <cell r="J96">
            <v>0.54804804804804808</v>
          </cell>
          <cell r="K96">
            <v>2.090155368</v>
          </cell>
          <cell r="L96">
            <v>64.842251200000007</v>
          </cell>
          <cell r="M96" t="e">
            <v>#REF!</v>
          </cell>
        </row>
        <row r="97">
          <cell r="B97" t="str">
            <v>St. Joe</v>
          </cell>
          <cell r="C97" t="str">
            <v>DeKalb</v>
          </cell>
          <cell r="D97">
            <v>168.1</v>
          </cell>
          <cell r="E97">
            <v>0.7151515151515152</v>
          </cell>
          <cell r="F97">
            <v>0.37840000000000001</v>
          </cell>
          <cell r="G97">
            <v>0.77575757575757576</v>
          </cell>
          <cell r="H97">
            <v>56.8</v>
          </cell>
          <cell r="I97">
            <v>6.1452513966480445E-2</v>
          </cell>
          <cell r="J97">
            <v>0.24242424242424243</v>
          </cell>
          <cell r="K97">
            <v>2.090155368</v>
          </cell>
          <cell r="L97">
            <v>64.842251200000007</v>
          </cell>
          <cell r="M97" t="e">
            <v>#REF!</v>
          </cell>
        </row>
        <row r="98">
          <cell r="B98" t="str">
            <v>Waterloo</v>
          </cell>
          <cell r="C98" t="str">
            <v>DeKalb</v>
          </cell>
          <cell r="D98">
            <v>168.1</v>
          </cell>
          <cell r="E98">
            <v>0.84090909090909094</v>
          </cell>
          <cell r="F98">
            <v>0.38090000000000002</v>
          </cell>
          <cell r="G98">
            <v>0.7069377990430622</v>
          </cell>
          <cell r="H98">
            <v>67.900000000000006</v>
          </cell>
          <cell r="I98">
            <v>3.7521815008726006E-2</v>
          </cell>
          <cell r="J98">
            <v>0.4838709677419355</v>
          </cell>
          <cell r="K98">
            <v>2.090155368</v>
          </cell>
          <cell r="L98">
            <v>64.842251200000007</v>
          </cell>
          <cell r="M98" t="e">
            <v>#REF!</v>
          </cell>
        </row>
        <row r="99">
          <cell r="B99" t="str">
            <v>Albany</v>
          </cell>
          <cell r="C99" t="str">
            <v>Delaware</v>
          </cell>
          <cell r="D99">
            <v>178.5</v>
          </cell>
          <cell r="E99">
            <v>0.82637182637182638</v>
          </cell>
          <cell r="F99">
            <v>0.33679999999999999</v>
          </cell>
          <cell r="G99">
            <v>0.79115479115479115</v>
          </cell>
          <cell r="H99">
            <v>49.4</v>
          </cell>
          <cell r="I99">
            <v>1.0092514718250631E-2</v>
          </cell>
          <cell r="J99">
            <v>0.43494598403006107</v>
          </cell>
          <cell r="K99">
            <v>1.6002844949999999</v>
          </cell>
          <cell r="L99">
            <v>68.909680699999996</v>
          </cell>
          <cell r="M99" t="e">
            <v>#REF!</v>
          </cell>
        </row>
        <row r="100">
          <cell r="B100" t="str">
            <v>Chesterfield</v>
          </cell>
          <cell r="C100" t="str">
            <v>Delaware</v>
          </cell>
          <cell r="D100">
            <v>178.5</v>
          </cell>
          <cell r="E100">
            <v>0.82156133828996281</v>
          </cell>
          <cell r="F100">
            <v>0.36699999999999999</v>
          </cell>
          <cell r="G100">
            <v>0.68680297397769519</v>
          </cell>
          <cell r="H100">
            <v>50.3</v>
          </cell>
          <cell r="I100">
            <v>5.8106841611996252E-2</v>
          </cell>
          <cell r="J100">
            <v>0.5002635740643121</v>
          </cell>
          <cell r="K100">
            <v>1.6002844949999999</v>
          </cell>
          <cell r="L100">
            <v>68.909680699999996</v>
          </cell>
          <cell r="M100" t="e">
            <v>#REF!</v>
          </cell>
        </row>
        <row r="101">
          <cell r="B101" t="str">
            <v>Daleville</v>
          </cell>
          <cell r="C101" t="str">
            <v>Delaware</v>
          </cell>
          <cell r="D101">
            <v>178.5</v>
          </cell>
          <cell r="E101">
            <v>0.87319422150882831</v>
          </cell>
          <cell r="F101">
            <v>0.42659999999999998</v>
          </cell>
          <cell r="G101">
            <v>0.7223113964686998</v>
          </cell>
          <cell r="H101">
            <v>57.2</v>
          </cell>
          <cell r="I101">
            <v>8.9552238805970144E-2</v>
          </cell>
          <cell r="J101">
            <v>0.57438016528925617</v>
          </cell>
          <cell r="K101">
            <v>1.6002844949999999</v>
          </cell>
          <cell r="L101">
            <v>68.909680699999996</v>
          </cell>
          <cell r="M101" t="e">
            <v>#REF!</v>
          </cell>
        </row>
        <row r="102">
          <cell r="B102" t="str">
            <v>Eaton</v>
          </cell>
          <cell r="C102" t="str">
            <v>Delaware</v>
          </cell>
          <cell r="D102">
            <v>178.5</v>
          </cell>
          <cell r="E102">
            <v>0.82926829268292679</v>
          </cell>
          <cell r="F102">
            <v>0.39019999999999999</v>
          </cell>
          <cell r="G102">
            <v>0.74796747967479671</v>
          </cell>
          <cell r="H102">
            <v>61.8</v>
          </cell>
          <cell r="I102">
            <v>3.9711191335740074E-2</v>
          </cell>
          <cell r="J102">
            <v>0.51589464123524065</v>
          </cell>
          <cell r="K102">
            <v>1.6002844949999999</v>
          </cell>
          <cell r="L102">
            <v>68.909680699999996</v>
          </cell>
          <cell r="M102" t="e">
            <v>#REF!</v>
          </cell>
        </row>
        <row r="103">
          <cell r="B103" t="str">
            <v>Gaston</v>
          </cell>
          <cell r="C103" t="str">
            <v>Delaware</v>
          </cell>
          <cell r="D103">
            <v>178.5</v>
          </cell>
          <cell r="E103">
            <v>0.7929824561403509</v>
          </cell>
          <cell r="F103">
            <v>0.32750000000000001</v>
          </cell>
          <cell r="G103">
            <v>0.73684210526315785</v>
          </cell>
          <cell r="H103">
            <v>57.6</v>
          </cell>
          <cell r="I103">
            <v>3.048780487804878E-2</v>
          </cell>
          <cell r="J103">
            <v>0.43260869565217391</v>
          </cell>
          <cell r="K103">
            <v>1.6002844949999999</v>
          </cell>
          <cell r="L103">
            <v>68.909680699999996</v>
          </cell>
          <cell r="M103" t="e">
            <v>#REF!</v>
          </cell>
        </row>
        <row r="104">
          <cell r="B104" t="str">
            <v>Selma</v>
          </cell>
          <cell r="C104" t="str">
            <v>Delaware</v>
          </cell>
          <cell r="D104">
            <v>178.5</v>
          </cell>
          <cell r="E104">
            <v>0.92546583850931674</v>
          </cell>
          <cell r="F104">
            <v>0.36359999999999998</v>
          </cell>
          <cell r="G104">
            <v>0.71118012422360244</v>
          </cell>
          <cell r="H104">
            <v>62.1</v>
          </cell>
          <cell r="I104">
            <v>4.5563549160671464E-2</v>
          </cell>
          <cell r="J104">
            <v>0.38589981447124305</v>
          </cell>
          <cell r="K104">
            <v>1.6002844949999999</v>
          </cell>
          <cell r="L104">
            <v>68.909680699999996</v>
          </cell>
          <cell r="M104" t="e">
            <v>#REF!</v>
          </cell>
        </row>
        <row r="105">
          <cell r="B105" t="str">
            <v>Yorktown</v>
          </cell>
          <cell r="C105" t="str">
            <v>Delaware</v>
          </cell>
          <cell r="D105">
            <v>178.5</v>
          </cell>
          <cell r="E105">
            <v>0.91639802278100146</v>
          </cell>
          <cell r="F105">
            <v>0.38750000000000001</v>
          </cell>
          <cell r="G105">
            <v>0.91038039974210183</v>
          </cell>
          <cell r="H105">
            <v>65.599999999999994</v>
          </cell>
          <cell r="I105">
            <v>5.97473540457494E-2</v>
          </cell>
          <cell r="J105">
            <v>0.74008541793776694</v>
          </cell>
          <cell r="K105">
            <v>1.6002844949999999</v>
          </cell>
          <cell r="L105">
            <v>68.909680699999996</v>
          </cell>
          <cell r="M105" t="e">
            <v>#REF!</v>
          </cell>
        </row>
        <row r="106">
          <cell r="B106" t="str">
            <v>Birdseye</v>
          </cell>
          <cell r="C106" t="str">
            <v>Dubois</v>
          </cell>
          <cell r="D106">
            <v>172.3</v>
          </cell>
          <cell r="E106">
            <v>0.74637681159420288</v>
          </cell>
          <cell r="F106">
            <v>0.32719999999999999</v>
          </cell>
          <cell r="G106">
            <v>0.73913043478260865</v>
          </cell>
          <cell r="H106">
            <v>72.5</v>
          </cell>
          <cell r="I106">
            <v>2.7027027027027029E-2</v>
          </cell>
          <cell r="J106">
            <v>0.24875621890547264</v>
          </cell>
          <cell r="K106">
            <v>2.530247964</v>
          </cell>
          <cell r="L106">
            <v>34.184293099999998</v>
          </cell>
          <cell r="M106" t="e">
            <v>#REF!</v>
          </cell>
        </row>
        <row r="107">
          <cell r="B107" t="str">
            <v>Ferdinand</v>
          </cell>
          <cell r="C107" t="str">
            <v>Dubois</v>
          </cell>
          <cell r="D107">
            <v>172.3</v>
          </cell>
          <cell r="E107">
            <v>0.83696780893042577</v>
          </cell>
          <cell r="F107">
            <v>0.36749999999999999</v>
          </cell>
          <cell r="G107">
            <v>0.75181723779854626</v>
          </cell>
          <cell r="H107">
            <v>57.6</v>
          </cell>
          <cell r="I107">
            <v>8.0843585237258347E-2</v>
          </cell>
          <cell r="J107">
            <v>0.56380638063806376</v>
          </cell>
          <cell r="K107">
            <v>2.530247964</v>
          </cell>
          <cell r="L107">
            <v>34.184293099999998</v>
          </cell>
          <cell r="M107" t="e">
            <v>#REF!</v>
          </cell>
        </row>
        <row r="108">
          <cell r="B108" t="str">
            <v>Holland</v>
          </cell>
          <cell r="C108" t="str">
            <v>Dubois</v>
          </cell>
          <cell r="D108">
            <v>172.3</v>
          </cell>
          <cell r="E108">
            <v>0.88157894736842102</v>
          </cell>
          <cell r="F108">
            <v>0.28320000000000001</v>
          </cell>
          <cell r="G108">
            <v>0.76754385964912286</v>
          </cell>
          <cell r="H108">
            <v>69.400000000000006</v>
          </cell>
          <cell r="I108">
            <v>8.7209302325581398E-2</v>
          </cell>
          <cell r="J108">
            <v>0.4656319290465632</v>
          </cell>
          <cell r="K108">
            <v>2.530247964</v>
          </cell>
          <cell r="L108">
            <v>34.184293099999998</v>
          </cell>
          <cell r="M108" t="e">
            <v>#REF!</v>
          </cell>
        </row>
        <row r="109">
          <cell r="B109" t="str">
            <v>Huntingburg</v>
          </cell>
          <cell r="C109" t="str">
            <v>Dubois</v>
          </cell>
          <cell r="D109">
            <v>172.3</v>
          </cell>
          <cell r="E109">
            <v>0.83749055177626608</v>
          </cell>
          <cell r="F109">
            <v>0.40379999999999999</v>
          </cell>
          <cell r="G109">
            <v>0.64777021919879063</v>
          </cell>
          <cell r="H109">
            <v>63.1</v>
          </cell>
          <cell r="I109">
            <v>1.1072445428661816E-2</v>
          </cell>
          <cell r="J109">
            <v>0.33214467651553742</v>
          </cell>
          <cell r="K109">
            <v>2.530247964</v>
          </cell>
          <cell r="L109">
            <v>34.184293099999998</v>
          </cell>
          <cell r="M109" t="e">
            <v>#REF!</v>
          </cell>
        </row>
        <row r="110">
          <cell r="B110" t="str">
            <v>Jasper</v>
          </cell>
          <cell r="C110" t="str">
            <v>Dubois</v>
          </cell>
          <cell r="D110">
            <v>172.3</v>
          </cell>
          <cell r="E110">
            <v>0.83961280714817577</v>
          </cell>
          <cell r="F110">
            <v>0.43419999999999997</v>
          </cell>
          <cell r="G110">
            <v>0.67714072970960537</v>
          </cell>
          <cell r="H110">
            <v>64.099999999999994</v>
          </cell>
          <cell r="I110">
            <v>7.4163546322019561E-2</v>
          </cell>
          <cell r="J110">
            <v>0.53823061981282005</v>
          </cell>
          <cell r="K110">
            <v>2.530247964</v>
          </cell>
          <cell r="L110">
            <v>34.184293099999998</v>
          </cell>
          <cell r="M110" t="e">
            <v>#REF!</v>
          </cell>
        </row>
        <row r="111">
          <cell r="B111" t="str">
            <v>Bristol</v>
          </cell>
          <cell r="C111" t="str">
            <v>Elkhart</v>
          </cell>
          <cell r="D111">
            <v>182.6</v>
          </cell>
          <cell r="E111">
            <v>0.85557299843014134</v>
          </cell>
          <cell r="F111">
            <v>0.37969999999999998</v>
          </cell>
          <cell r="G111">
            <v>0.73626373626373631</v>
          </cell>
          <cell r="H111">
            <v>65.099999999999994</v>
          </cell>
          <cell r="I111">
            <v>5.627705627705628E-2</v>
          </cell>
          <cell r="J111">
            <v>0.53265869365225393</v>
          </cell>
          <cell r="K111">
            <v>0.92092635499999997</v>
          </cell>
          <cell r="L111">
            <v>54.1456771</v>
          </cell>
          <cell r="M111" t="e">
            <v>#REF!</v>
          </cell>
        </row>
        <row r="112">
          <cell r="B112" t="str">
            <v>Middlebury</v>
          </cell>
          <cell r="C112" t="str">
            <v>Elkhart</v>
          </cell>
          <cell r="D112">
            <v>182.6</v>
          </cell>
          <cell r="E112">
            <v>0.95118343195266275</v>
          </cell>
          <cell r="F112">
            <v>0.39090000000000003</v>
          </cell>
          <cell r="G112">
            <v>0.79881656804733725</v>
          </cell>
          <cell r="H112">
            <v>66.099999999999994</v>
          </cell>
          <cell r="I112">
            <v>7.0910973084886128E-2</v>
          </cell>
          <cell r="J112">
            <v>0.51967902178066483</v>
          </cell>
          <cell r="K112">
            <v>0.92092635499999997</v>
          </cell>
          <cell r="L112">
            <v>54.1456771</v>
          </cell>
          <cell r="M112" t="e">
            <v>#REF!</v>
          </cell>
        </row>
        <row r="113">
          <cell r="B113" t="str">
            <v>Millersburg</v>
          </cell>
          <cell r="C113" t="str">
            <v>Elkhart</v>
          </cell>
          <cell r="D113">
            <v>182.6</v>
          </cell>
          <cell r="E113">
            <v>0.90654205607476634</v>
          </cell>
          <cell r="F113">
            <v>0.35949999999999999</v>
          </cell>
          <cell r="G113">
            <v>0.67289719626168221</v>
          </cell>
          <cell r="H113">
            <v>70.3</v>
          </cell>
          <cell r="I113">
            <v>6.1889250814332247E-2</v>
          </cell>
          <cell r="J113">
            <v>0.35359116022099446</v>
          </cell>
          <cell r="K113">
            <v>0.92092635499999997</v>
          </cell>
          <cell r="L113">
            <v>54.1456771</v>
          </cell>
          <cell r="M113" t="e">
            <v>#REF!</v>
          </cell>
        </row>
        <row r="114">
          <cell r="B114" t="str">
            <v>Nappanee</v>
          </cell>
          <cell r="C114" t="str">
            <v>Elkhart</v>
          </cell>
          <cell r="D114">
            <v>182.6</v>
          </cell>
          <cell r="E114">
            <v>0.89106044154904085</v>
          </cell>
          <cell r="F114">
            <v>0.38529999999999998</v>
          </cell>
          <cell r="G114">
            <v>0.60115816141874778</v>
          </cell>
          <cell r="H114">
            <v>72.7</v>
          </cell>
          <cell r="I114">
            <v>8.3129584352078234E-2</v>
          </cell>
          <cell r="J114">
            <v>0.46555197421434324</v>
          </cell>
          <cell r="K114">
            <v>0.92092635499999997</v>
          </cell>
          <cell r="L114">
            <v>54.1456771</v>
          </cell>
          <cell r="M114" t="e">
            <v>#REF!</v>
          </cell>
        </row>
        <row r="115">
          <cell r="B115" t="str">
            <v>Wakarusa</v>
          </cell>
          <cell r="C115" t="str">
            <v>Elkhart</v>
          </cell>
          <cell r="D115">
            <v>182.6</v>
          </cell>
          <cell r="E115">
            <v>0.92923898531375171</v>
          </cell>
          <cell r="F115">
            <v>0.39</v>
          </cell>
          <cell r="G115">
            <v>0.84379172229639521</v>
          </cell>
          <cell r="H115">
            <v>61.8</v>
          </cell>
          <cell r="I115">
            <v>0.11921097770154374</v>
          </cell>
          <cell r="J115">
            <v>0.47335811648079307</v>
          </cell>
          <cell r="K115">
            <v>0.92092635499999997</v>
          </cell>
          <cell r="L115">
            <v>54.1456771</v>
          </cell>
          <cell r="M115" t="e">
            <v>#REF!</v>
          </cell>
        </row>
        <row r="116">
          <cell r="B116" t="str">
            <v>Connersville</v>
          </cell>
          <cell r="C116" t="str">
            <v>Fayette</v>
          </cell>
          <cell r="D116">
            <v>155.6</v>
          </cell>
          <cell r="E116">
            <v>0.80844724851034</v>
          </cell>
          <cell r="F116">
            <v>0.41439999999999999</v>
          </cell>
          <cell r="G116">
            <v>0.60147213459516302</v>
          </cell>
          <cell r="H116">
            <v>53.3</v>
          </cell>
          <cell r="I116">
            <v>6.8356643356643362E-2</v>
          </cell>
          <cell r="J116">
            <v>0.3791427308882015</v>
          </cell>
          <cell r="K116">
            <v>1.709913222</v>
          </cell>
          <cell r="L116">
            <v>50.709462299999998</v>
          </cell>
          <cell r="M116" t="e">
            <v>#REF!</v>
          </cell>
        </row>
        <row r="117">
          <cell r="B117" t="str">
            <v>Glenwood</v>
          </cell>
          <cell r="C117" t="str">
            <v>Fayette</v>
          </cell>
          <cell r="D117">
            <v>155.6</v>
          </cell>
          <cell r="E117">
            <v>0.80701754385964908</v>
          </cell>
          <cell r="F117">
            <v>0.35370000000000001</v>
          </cell>
          <cell r="G117">
            <v>0.76023391812865493</v>
          </cell>
          <cell r="H117">
            <v>71.5</v>
          </cell>
          <cell r="I117">
            <v>0.12167300380228137</v>
          </cell>
          <cell r="J117">
            <v>0.36825396825396828</v>
          </cell>
          <cell r="K117">
            <v>1.709913222</v>
          </cell>
          <cell r="L117">
            <v>50.709462299999998</v>
          </cell>
          <cell r="M117" t="e">
            <v>#REF!</v>
          </cell>
        </row>
        <row r="118">
          <cell r="B118" t="str">
            <v>Georgetown</v>
          </cell>
          <cell r="C118" t="str">
            <v>Floyd</v>
          </cell>
          <cell r="D118">
            <v>175.7</v>
          </cell>
          <cell r="E118">
            <v>0.84242890084550348</v>
          </cell>
          <cell r="F118">
            <v>0.38919999999999999</v>
          </cell>
          <cell r="G118">
            <v>0.80784012298232133</v>
          </cell>
          <cell r="H118">
            <v>63.8</v>
          </cell>
          <cell r="I118">
            <v>3.052064631956912E-2</v>
          </cell>
          <cell r="J118">
            <v>0.63935185185185184</v>
          </cell>
          <cell r="K118">
            <v>0.75382566500000003</v>
          </cell>
          <cell r="L118">
            <v>46.967099099999999</v>
          </cell>
          <cell r="M118" t="e">
            <v>#REF!</v>
          </cell>
        </row>
        <row r="119">
          <cell r="B119" t="str">
            <v>Greenville</v>
          </cell>
          <cell r="C119" t="str">
            <v>Floyd</v>
          </cell>
          <cell r="D119">
            <v>175.7</v>
          </cell>
          <cell r="E119">
            <v>0.8907922912205567</v>
          </cell>
          <cell r="F119">
            <v>0.31490000000000001</v>
          </cell>
          <cell r="G119">
            <v>0.94646680942184158</v>
          </cell>
          <cell r="H119">
            <v>66.7</v>
          </cell>
          <cell r="I119">
            <v>5.3072625698324022E-2</v>
          </cell>
          <cell r="J119">
            <v>0.75820568927789933</v>
          </cell>
          <cell r="K119">
            <v>0.75382566500000003</v>
          </cell>
          <cell r="L119">
            <v>46.967099099999999</v>
          </cell>
          <cell r="M119" t="e">
            <v>#REF!</v>
          </cell>
        </row>
        <row r="120">
          <cell r="B120" t="str">
            <v>Attica</v>
          </cell>
          <cell r="C120" t="str">
            <v>Fountain</v>
          </cell>
          <cell r="D120">
            <v>133.5</v>
          </cell>
          <cell r="E120">
            <v>0.86433793663688063</v>
          </cell>
          <cell r="F120">
            <v>0.38119999999999998</v>
          </cell>
          <cell r="G120">
            <v>0.59707554833468723</v>
          </cell>
          <cell r="H120">
            <v>62.5</v>
          </cell>
          <cell r="I120">
            <v>4.3624161073825503E-2</v>
          </cell>
          <cell r="J120">
            <v>0.40019102196752626</v>
          </cell>
          <cell r="K120">
            <v>2.4357569109999999</v>
          </cell>
          <cell r="L120">
            <v>69.785787999999997</v>
          </cell>
          <cell r="M120" t="e">
            <v>#REF!</v>
          </cell>
        </row>
        <row r="121">
          <cell r="B121" t="str">
            <v>Covington</v>
          </cell>
          <cell r="C121" t="str">
            <v>Fountain</v>
          </cell>
          <cell r="D121">
            <v>133.5</v>
          </cell>
          <cell r="E121">
            <v>0.85188087774294674</v>
          </cell>
          <cell r="F121">
            <v>0.41220000000000001</v>
          </cell>
          <cell r="G121">
            <v>0.65047021943573669</v>
          </cell>
          <cell r="H121">
            <v>56.1</v>
          </cell>
          <cell r="I121">
            <v>4.4742729306487698E-2</v>
          </cell>
          <cell r="J121">
            <v>0.5507518796992481</v>
          </cell>
          <cell r="K121">
            <v>2.4357569109999999</v>
          </cell>
          <cell r="L121">
            <v>69.785787999999997</v>
          </cell>
          <cell r="M121" t="e">
            <v>#REF!</v>
          </cell>
        </row>
        <row r="122">
          <cell r="B122" t="str">
            <v>Hillsboro</v>
          </cell>
          <cell r="C122" t="str">
            <v>Fountain</v>
          </cell>
          <cell r="D122">
            <v>133.5</v>
          </cell>
          <cell r="E122">
            <v>0.83333333333333337</v>
          </cell>
          <cell r="F122">
            <v>0.37459999999999999</v>
          </cell>
          <cell r="G122">
            <v>0.82017543859649122</v>
          </cell>
          <cell r="H122">
            <v>69.2</v>
          </cell>
          <cell r="I122">
            <v>3.4161490683229816E-2</v>
          </cell>
          <cell r="J122">
            <v>0.34278350515463918</v>
          </cell>
          <cell r="K122">
            <v>2.4357569109999999</v>
          </cell>
          <cell r="L122">
            <v>69.785787999999997</v>
          </cell>
          <cell r="M122" t="e">
            <v>#REF!</v>
          </cell>
        </row>
        <row r="123">
          <cell r="B123" t="str">
            <v>Kingman</v>
          </cell>
          <cell r="C123" t="str">
            <v>Fountain</v>
          </cell>
          <cell r="D123">
            <v>133.5</v>
          </cell>
          <cell r="E123">
            <v>0.76923076923076927</v>
          </cell>
          <cell r="F123">
            <v>0.4073</v>
          </cell>
          <cell r="G123">
            <v>0.43356643356643354</v>
          </cell>
          <cell r="H123">
            <v>47.7</v>
          </cell>
          <cell r="I123">
            <v>6.4220183486238536E-2</v>
          </cell>
          <cell r="J123">
            <v>0.41666666666666669</v>
          </cell>
          <cell r="K123">
            <v>2.4357569109999999</v>
          </cell>
          <cell r="L123">
            <v>69.785787999999997</v>
          </cell>
          <cell r="M123" t="e">
            <v>#REF!</v>
          </cell>
        </row>
        <row r="124">
          <cell r="B124" t="str">
            <v>Mellott</v>
          </cell>
          <cell r="C124" t="str">
            <v>Fountain</v>
          </cell>
          <cell r="D124">
            <v>133.5</v>
          </cell>
          <cell r="E124">
            <v>0.85245901639344257</v>
          </cell>
          <cell r="F124">
            <v>0.69589999999999996</v>
          </cell>
          <cell r="G124">
            <v>0.80327868852459017</v>
          </cell>
          <cell r="H124">
            <v>52.5</v>
          </cell>
          <cell r="I124">
            <v>6.25E-2</v>
          </cell>
          <cell r="J124">
            <v>0.49107142857142855</v>
          </cell>
          <cell r="K124">
            <v>2.4357569109999999</v>
          </cell>
          <cell r="L124">
            <v>69.785787999999997</v>
          </cell>
          <cell r="M124" t="e">
            <v>#REF!</v>
          </cell>
        </row>
        <row r="125">
          <cell r="B125" t="str">
            <v>Newtown</v>
          </cell>
          <cell r="C125" t="str">
            <v>Fountain</v>
          </cell>
          <cell r="D125">
            <v>133.5</v>
          </cell>
          <cell r="E125">
            <v>0.95145631067961167</v>
          </cell>
          <cell r="F125">
            <v>0.36409999999999998</v>
          </cell>
          <cell r="G125">
            <v>0.72815533980582525</v>
          </cell>
          <cell r="H125">
            <v>57.5</v>
          </cell>
          <cell r="I125">
            <v>0.21621621621621623</v>
          </cell>
          <cell r="J125">
            <v>0.50264550264550267</v>
          </cell>
          <cell r="K125">
            <v>2.4357569109999999</v>
          </cell>
          <cell r="L125">
            <v>69.785787999999997</v>
          </cell>
          <cell r="M125" t="e">
            <v>#REF!</v>
          </cell>
        </row>
        <row r="126">
          <cell r="B126" t="str">
            <v>Veedersburg</v>
          </cell>
          <cell r="C126" t="str">
            <v>Fountain</v>
          </cell>
          <cell r="D126">
            <v>133.5</v>
          </cell>
          <cell r="E126">
            <v>0.8554913294797688</v>
          </cell>
          <cell r="F126">
            <v>0.44850000000000001</v>
          </cell>
          <cell r="G126">
            <v>0.77341040462427746</v>
          </cell>
          <cell r="H126">
            <v>52</v>
          </cell>
          <cell r="I126">
            <v>3.614457831325301E-2</v>
          </cell>
          <cell r="J126">
            <v>0.36533149171270718</v>
          </cell>
          <cell r="K126">
            <v>2.4357569109999999</v>
          </cell>
          <cell r="L126">
            <v>69.785787999999997</v>
          </cell>
          <cell r="M126" t="e">
            <v>#REF!</v>
          </cell>
        </row>
        <row r="127">
          <cell r="B127" t="str">
            <v>Wallace</v>
          </cell>
          <cell r="C127" t="str">
            <v>Fountain</v>
          </cell>
          <cell r="D127">
            <v>133.5</v>
          </cell>
          <cell r="E127">
            <v>0.88095238095238093</v>
          </cell>
          <cell r="F127">
            <v>0.37819999999999998</v>
          </cell>
          <cell r="G127">
            <v>0.97619047619047616</v>
          </cell>
          <cell r="H127">
            <v>78.7</v>
          </cell>
          <cell r="I127">
            <v>7.0588235294117646E-2</v>
          </cell>
          <cell r="J127">
            <v>0.45588235294117646</v>
          </cell>
          <cell r="K127">
            <v>2.4357569109999999</v>
          </cell>
          <cell r="L127">
            <v>69.785787999999997</v>
          </cell>
          <cell r="M127" t="e">
            <v>#REF!</v>
          </cell>
        </row>
        <row r="128">
          <cell r="B128" t="str">
            <v>Batesville</v>
          </cell>
          <cell r="C128" t="str">
            <v>Franklin</v>
          </cell>
          <cell r="D128">
            <v>134</v>
          </cell>
          <cell r="E128">
            <v>0.89395070948469002</v>
          </cell>
          <cell r="F128">
            <v>0.45100000000000001</v>
          </cell>
          <cell r="G128">
            <v>0.68707991038088123</v>
          </cell>
          <cell r="H128">
            <v>67.2</v>
          </cell>
          <cell r="I128">
            <v>5.6915039868023098E-2</v>
          </cell>
          <cell r="J128">
            <v>0.62182628062360801</v>
          </cell>
          <cell r="K128">
            <v>0</v>
          </cell>
          <cell r="L128">
            <v>62.721088399999999</v>
          </cell>
          <cell r="M128" t="e">
            <v>#REF!</v>
          </cell>
        </row>
        <row r="129">
          <cell r="B129" t="str">
            <v>Brookville</v>
          </cell>
          <cell r="C129" t="str">
            <v>Franklin</v>
          </cell>
          <cell r="D129">
            <v>134</v>
          </cell>
          <cell r="E129">
            <v>0.78048780487804881</v>
          </cell>
          <cell r="F129">
            <v>0.43430000000000002</v>
          </cell>
          <cell r="G129">
            <v>0.52032520325203258</v>
          </cell>
          <cell r="H129">
            <v>58.5</v>
          </cell>
          <cell r="I129">
            <v>3.8034865293185421E-2</v>
          </cell>
          <cell r="J129">
            <v>0.45227156712608474</v>
          </cell>
          <cell r="K129">
            <v>0</v>
          </cell>
          <cell r="L129">
            <v>62.721088399999999</v>
          </cell>
          <cell r="M129" t="e">
            <v>#REF!</v>
          </cell>
        </row>
        <row r="130">
          <cell r="B130" t="str">
            <v>Cedar Grove</v>
          </cell>
          <cell r="C130" t="str">
            <v>Franklin</v>
          </cell>
          <cell r="D130">
            <v>134</v>
          </cell>
          <cell r="E130">
            <v>0.78640776699029125</v>
          </cell>
          <cell r="F130">
            <v>0.43290000000000001</v>
          </cell>
          <cell r="G130">
            <v>0.71844660194174759</v>
          </cell>
          <cell r="H130">
            <v>68.8</v>
          </cell>
          <cell r="I130">
            <v>8.3333333333333329E-2</v>
          </cell>
          <cell r="J130">
            <v>0.51020408163265307</v>
          </cell>
          <cell r="K130">
            <v>0</v>
          </cell>
          <cell r="L130">
            <v>62.721088399999999</v>
          </cell>
          <cell r="M130" t="e">
            <v>#REF!</v>
          </cell>
        </row>
        <row r="131">
          <cell r="B131" t="str">
            <v>Laurel</v>
          </cell>
          <cell r="C131" t="str">
            <v>Franklin</v>
          </cell>
          <cell r="D131">
            <v>134</v>
          </cell>
          <cell r="E131">
            <v>0.68627450980392157</v>
          </cell>
          <cell r="F131">
            <v>0.4304</v>
          </cell>
          <cell r="G131">
            <v>0.59215686274509804</v>
          </cell>
          <cell r="H131">
            <v>50.1</v>
          </cell>
          <cell r="I131">
            <v>0.14903846153846154</v>
          </cell>
          <cell r="J131">
            <v>0.25</v>
          </cell>
          <cell r="K131">
            <v>0</v>
          </cell>
          <cell r="L131">
            <v>62.721088399999999</v>
          </cell>
          <cell r="M131" t="e">
            <v>#REF!</v>
          </cell>
        </row>
        <row r="132">
          <cell r="B132" t="str">
            <v>Mount Carmel</v>
          </cell>
          <cell r="C132" t="str">
            <v>Franklin</v>
          </cell>
          <cell r="D132">
            <v>134</v>
          </cell>
          <cell r="E132">
            <v>0.57894736842105265</v>
          </cell>
          <cell r="F132">
            <v>0.24299999999999999</v>
          </cell>
          <cell r="G132">
            <v>0.42105263157894735</v>
          </cell>
          <cell r="H132">
            <v>71</v>
          </cell>
          <cell r="I132">
            <v>0</v>
          </cell>
          <cell r="J132">
            <v>0.48275862068965519</v>
          </cell>
          <cell r="K132">
            <v>0</v>
          </cell>
          <cell r="L132">
            <v>62.721088399999999</v>
          </cell>
          <cell r="M132" t="e">
            <v>#REF!</v>
          </cell>
        </row>
        <row r="133">
          <cell r="B133" t="str">
            <v>Oldenburg</v>
          </cell>
          <cell r="C133" t="str">
            <v>Franklin</v>
          </cell>
          <cell r="D133">
            <v>134</v>
          </cell>
          <cell r="E133">
            <v>0.83783783783783783</v>
          </cell>
          <cell r="F133">
            <v>0.46389999999999998</v>
          </cell>
          <cell r="G133">
            <v>0.7072072072072072</v>
          </cell>
          <cell r="H133">
            <v>60.5</v>
          </cell>
          <cell r="I133">
            <v>3.903903903903904E-2</v>
          </cell>
          <cell r="J133">
            <v>0.71875</v>
          </cell>
          <cell r="K133">
            <v>0</v>
          </cell>
          <cell r="L133">
            <v>62.721088399999999</v>
          </cell>
          <cell r="M133" t="e">
            <v>#REF!</v>
          </cell>
        </row>
        <row r="134">
          <cell r="B134" t="str">
            <v>Akron</v>
          </cell>
          <cell r="C134" t="str">
            <v>Fulton</v>
          </cell>
          <cell r="D134">
            <v>148.30000000000001</v>
          </cell>
          <cell r="E134">
            <v>0.91445427728613571</v>
          </cell>
          <cell r="F134">
            <v>0.34739999999999999</v>
          </cell>
          <cell r="G134">
            <v>0.72271386430678464</v>
          </cell>
          <cell r="H134">
            <v>58.9</v>
          </cell>
          <cell r="I134">
            <v>3.7422037422037424E-2</v>
          </cell>
          <cell r="J134">
            <v>0.33755942947702061</v>
          </cell>
          <cell r="K134">
            <v>3.4313725490000002</v>
          </cell>
          <cell r="L134">
            <v>68.027343799999997</v>
          </cell>
          <cell r="M134" t="e">
            <v>#REF!</v>
          </cell>
        </row>
        <row r="135">
          <cell r="B135" t="str">
            <v>Fulton</v>
          </cell>
          <cell r="C135" t="str">
            <v>Fulton</v>
          </cell>
          <cell r="D135">
            <v>148.30000000000001</v>
          </cell>
          <cell r="E135">
            <v>0.85858585858585856</v>
          </cell>
          <cell r="F135">
            <v>0.3508</v>
          </cell>
          <cell r="G135">
            <v>0.6262626262626263</v>
          </cell>
          <cell r="H135">
            <v>46.4</v>
          </cell>
          <cell r="I135">
            <v>2.3809523809523808E-2</v>
          </cell>
          <cell r="J135">
            <v>0.29411764705882354</v>
          </cell>
          <cell r="K135">
            <v>3.4313725490000002</v>
          </cell>
          <cell r="L135">
            <v>68.027343799999997</v>
          </cell>
          <cell r="M135" t="e">
            <v>#REF!</v>
          </cell>
        </row>
        <row r="136">
          <cell r="B136" t="str">
            <v>Kewanna</v>
          </cell>
          <cell r="C136" t="str">
            <v>Fulton</v>
          </cell>
          <cell r="D136">
            <v>148.30000000000001</v>
          </cell>
          <cell r="E136">
            <v>0.85585585585585588</v>
          </cell>
          <cell r="F136">
            <v>0.43440000000000001</v>
          </cell>
          <cell r="G136">
            <v>0.77927927927927931</v>
          </cell>
          <cell r="H136">
            <v>59.7</v>
          </cell>
          <cell r="I136">
            <v>6.2937062937062943E-2</v>
          </cell>
          <cell r="J136">
            <v>0.36842105263157893</v>
          </cell>
          <cell r="K136">
            <v>3.4313725490000002</v>
          </cell>
          <cell r="L136">
            <v>68.027343799999997</v>
          </cell>
          <cell r="M136" t="e">
            <v>#REF!</v>
          </cell>
        </row>
        <row r="137">
          <cell r="B137" t="str">
            <v>Rochester</v>
          </cell>
          <cell r="C137" t="str">
            <v>Fulton</v>
          </cell>
          <cell r="D137">
            <v>148.30000000000001</v>
          </cell>
          <cell r="E137">
            <v>0.83070244672454618</v>
          </cell>
          <cell r="F137">
            <v>0.40710000000000002</v>
          </cell>
          <cell r="G137">
            <v>0.62312549329123912</v>
          </cell>
          <cell r="H137">
            <v>54.4</v>
          </cell>
          <cell r="I137">
            <v>9.6526508226691038E-2</v>
          </cell>
          <cell r="J137">
            <v>0.51728058208276484</v>
          </cell>
          <cell r="K137">
            <v>3.4313725490000002</v>
          </cell>
          <cell r="L137">
            <v>68.027343799999997</v>
          </cell>
          <cell r="M137" t="e">
            <v>#REF!</v>
          </cell>
        </row>
        <row r="138">
          <cell r="B138" t="str">
            <v>Fort Branch</v>
          </cell>
          <cell r="C138" t="str">
            <v>Gibson</v>
          </cell>
          <cell r="D138">
            <v>168.2</v>
          </cell>
          <cell r="E138">
            <v>0.90689013035381749</v>
          </cell>
          <cell r="F138">
            <v>0.37259999999999999</v>
          </cell>
          <cell r="G138">
            <v>0.77405338299193049</v>
          </cell>
          <cell r="H138">
            <v>70.599999999999994</v>
          </cell>
          <cell r="I138">
            <v>0.10068426197458455</v>
          </cell>
          <cell r="J138">
            <v>0.56242118537200503</v>
          </cell>
          <cell r="K138">
            <v>2.725868492</v>
          </cell>
          <cell r="L138">
            <v>56.841658799999998</v>
          </cell>
          <cell r="M138" t="e">
            <v>#REF!</v>
          </cell>
        </row>
        <row r="139">
          <cell r="B139" t="str">
            <v>Francisco</v>
          </cell>
          <cell r="C139" t="str">
            <v>Gibson</v>
          </cell>
          <cell r="D139">
            <v>168.2</v>
          </cell>
          <cell r="E139">
            <v>0.86234817813765186</v>
          </cell>
          <cell r="F139">
            <v>0.4536</v>
          </cell>
          <cell r="G139">
            <v>0.82186234817813764</v>
          </cell>
          <cell r="H139">
            <v>54</v>
          </cell>
          <cell r="I139">
            <v>7.5697211155378488E-2</v>
          </cell>
          <cell r="J139">
            <v>0.41007194244604317</v>
          </cell>
          <cell r="K139">
            <v>2.725868492</v>
          </cell>
          <cell r="L139">
            <v>56.841658799999998</v>
          </cell>
          <cell r="M139" t="e">
            <v>#REF!</v>
          </cell>
        </row>
        <row r="140">
          <cell r="B140" t="str">
            <v>Haubstadt</v>
          </cell>
          <cell r="C140" t="str">
            <v>Gibson</v>
          </cell>
          <cell r="D140">
            <v>168.2</v>
          </cell>
          <cell r="E140">
            <v>0.90534979423868311</v>
          </cell>
          <cell r="F140">
            <v>0.34499999999999997</v>
          </cell>
          <cell r="G140">
            <v>0.79012345679012341</v>
          </cell>
          <cell r="H140">
            <v>69</v>
          </cell>
          <cell r="I140">
            <v>8.6363636363636365E-2</v>
          </cell>
          <cell r="J140">
            <v>0.5980650835532102</v>
          </cell>
          <cell r="K140">
            <v>2.725868492</v>
          </cell>
          <cell r="L140">
            <v>56.841658799999998</v>
          </cell>
          <cell r="M140" t="e">
            <v>#REF!</v>
          </cell>
        </row>
        <row r="141">
          <cell r="B141" t="str">
            <v>Hazleton</v>
          </cell>
          <cell r="C141" t="str">
            <v>Gibson</v>
          </cell>
          <cell r="D141">
            <v>168.2</v>
          </cell>
          <cell r="E141">
            <v>0.78095238095238095</v>
          </cell>
          <cell r="F141">
            <v>0.33100000000000002</v>
          </cell>
          <cell r="G141">
            <v>0.81904761904761902</v>
          </cell>
          <cell r="H141">
            <v>61.5</v>
          </cell>
          <cell r="I141">
            <v>3.6363636363636362E-2</v>
          </cell>
          <cell r="J141">
            <v>0.4609375</v>
          </cell>
          <cell r="K141">
            <v>2.725868492</v>
          </cell>
          <cell r="L141">
            <v>56.841658799999998</v>
          </cell>
          <cell r="M141" t="e">
            <v>#REF!</v>
          </cell>
        </row>
        <row r="142">
          <cell r="B142" t="str">
            <v>Mackey</v>
          </cell>
          <cell r="C142" t="str">
            <v>Gibson</v>
          </cell>
          <cell r="D142">
            <v>168.2</v>
          </cell>
          <cell r="E142">
            <v>0.92307692307692313</v>
          </cell>
          <cell r="F142">
            <v>0.32269999999999999</v>
          </cell>
          <cell r="G142">
            <v>0.82051282051282048</v>
          </cell>
          <cell r="H142">
            <v>68.400000000000006</v>
          </cell>
          <cell r="I142">
            <v>1.9230769230769232E-2</v>
          </cell>
          <cell r="J142">
            <v>0.6</v>
          </cell>
          <cell r="K142">
            <v>2.725868492</v>
          </cell>
          <cell r="L142">
            <v>56.841658799999998</v>
          </cell>
          <cell r="M142" t="e">
            <v>#REF!</v>
          </cell>
        </row>
        <row r="143">
          <cell r="B143" t="str">
            <v>Oakland City</v>
          </cell>
          <cell r="C143" t="str">
            <v>Gibson</v>
          </cell>
          <cell r="D143">
            <v>168.2</v>
          </cell>
          <cell r="E143">
            <v>0.84490740740740744</v>
          </cell>
          <cell r="F143">
            <v>0.36520000000000002</v>
          </cell>
          <cell r="G143">
            <v>0.62152777777777779</v>
          </cell>
          <cell r="H143">
            <v>56.2</v>
          </cell>
          <cell r="I143">
            <v>5.3508771929824561E-2</v>
          </cell>
          <cell r="J143">
            <v>0.43828715365239296</v>
          </cell>
          <cell r="K143">
            <v>2.725868492</v>
          </cell>
          <cell r="L143">
            <v>56.841658799999998</v>
          </cell>
          <cell r="M143" t="e">
            <v>#REF!</v>
          </cell>
        </row>
        <row r="144">
          <cell r="B144" t="str">
            <v>Owensville</v>
          </cell>
          <cell r="C144" t="str">
            <v>Gibson</v>
          </cell>
          <cell r="D144">
            <v>168.2</v>
          </cell>
          <cell r="E144">
            <v>0.87376725838264302</v>
          </cell>
          <cell r="F144">
            <v>0.42080000000000001</v>
          </cell>
          <cell r="G144">
            <v>0.7258382642998028</v>
          </cell>
          <cell r="H144">
            <v>56.9</v>
          </cell>
          <cell r="I144">
            <v>3.5647279549718573E-2</v>
          </cell>
          <cell r="J144">
            <v>0.42270531400966183</v>
          </cell>
          <cell r="K144">
            <v>2.725868492</v>
          </cell>
          <cell r="L144">
            <v>56.841658799999998</v>
          </cell>
          <cell r="M144" t="e">
            <v>#REF!</v>
          </cell>
        </row>
        <row r="145">
          <cell r="B145" t="str">
            <v>Patoka</v>
          </cell>
          <cell r="C145" t="str">
            <v>Gibson</v>
          </cell>
          <cell r="D145">
            <v>168.2</v>
          </cell>
          <cell r="E145">
            <v>0.89244186046511631</v>
          </cell>
          <cell r="F145">
            <v>0.36649999999999999</v>
          </cell>
          <cell r="G145">
            <v>0.80232558139534882</v>
          </cell>
          <cell r="H145">
            <v>64.099999999999994</v>
          </cell>
          <cell r="I145">
            <v>2.2675736961451247E-2</v>
          </cell>
          <cell r="J145">
            <v>0.33275862068965517</v>
          </cell>
          <cell r="K145">
            <v>2.725868492</v>
          </cell>
          <cell r="L145">
            <v>56.841658799999998</v>
          </cell>
          <cell r="M145" t="e">
            <v>#REF!</v>
          </cell>
        </row>
        <row r="146">
          <cell r="B146" t="str">
            <v>Princeton</v>
          </cell>
          <cell r="C146" t="str">
            <v>Gibson</v>
          </cell>
          <cell r="D146">
            <v>168.2</v>
          </cell>
          <cell r="E146">
            <v>0.84727715241861878</v>
          </cell>
          <cell r="F146">
            <v>0.42209999999999998</v>
          </cell>
          <cell r="G146">
            <v>0.61454213568603588</v>
          </cell>
          <cell r="H146">
            <v>61</v>
          </cell>
          <cell r="I146">
            <v>2.7053375578844747E-2</v>
          </cell>
          <cell r="J146">
            <v>0.38720362622036264</v>
          </cell>
          <cell r="K146">
            <v>2.725868492</v>
          </cell>
          <cell r="L146">
            <v>56.841658799999998</v>
          </cell>
          <cell r="M146" t="e">
            <v>#REF!</v>
          </cell>
        </row>
        <row r="147">
          <cell r="B147" t="str">
            <v>Somerville</v>
          </cell>
          <cell r="C147" t="str">
            <v>Gibson</v>
          </cell>
          <cell r="D147">
            <v>168.2</v>
          </cell>
          <cell r="E147">
            <v>0.84883720930232553</v>
          </cell>
          <cell r="F147">
            <v>0.33040000000000003</v>
          </cell>
          <cell r="G147">
            <v>0.93023255813953487</v>
          </cell>
          <cell r="H147">
            <v>54.8</v>
          </cell>
          <cell r="I147">
            <v>0.13402061855670103</v>
          </cell>
          <cell r="J147">
            <v>0.29113924050632911</v>
          </cell>
          <cell r="K147">
            <v>2.725868492</v>
          </cell>
          <cell r="L147">
            <v>56.841658799999998</v>
          </cell>
          <cell r="M147" t="e">
            <v>#REF!</v>
          </cell>
        </row>
        <row r="148">
          <cell r="B148" t="str">
            <v>Converse</v>
          </cell>
          <cell r="C148" t="str">
            <v>Grant</v>
          </cell>
          <cell r="D148">
            <v>173.9</v>
          </cell>
          <cell r="E148">
            <v>0.7527593818984547</v>
          </cell>
          <cell r="F148">
            <v>0.40710000000000002</v>
          </cell>
          <cell r="G148">
            <v>0.76379690949227375</v>
          </cell>
          <cell r="H148">
            <v>55.3</v>
          </cell>
          <cell r="I148">
            <v>5.6947608200455579E-2</v>
          </cell>
          <cell r="J148">
            <v>0.52753623188405796</v>
          </cell>
          <cell r="K148">
            <v>0.74848058399999995</v>
          </cell>
          <cell r="L148">
            <v>61.103278600000003</v>
          </cell>
          <cell r="M148" t="e">
            <v>#REF!</v>
          </cell>
        </row>
        <row r="149">
          <cell r="B149" t="str">
            <v>Fairmount</v>
          </cell>
          <cell r="C149" t="str">
            <v>Grant</v>
          </cell>
          <cell r="D149">
            <v>173.9</v>
          </cell>
          <cell r="E149">
            <v>0.81924460431654678</v>
          </cell>
          <cell r="F149">
            <v>0.33889999999999998</v>
          </cell>
          <cell r="G149">
            <v>0.71133093525179858</v>
          </cell>
          <cell r="H149">
            <v>51.1</v>
          </cell>
          <cell r="I149">
            <v>1.288404360753221E-2</v>
          </cell>
          <cell r="J149">
            <v>0.37991266375545851</v>
          </cell>
          <cell r="K149">
            <v>0.74848058399999995</v>
          </cell>
          <cell r="L149">
            <v>61.103278600000003</v>
          </cell>
          <cell r="M149" t="e">
            <v>#REF!</v>
          </cell>
        </row>
        <row r="150">
          <cell r="B150" t="str">
            <v>Fowlerton</v>
          </cell>
          <cell r="C150" t="str">
            <v>Grant</v>
          </cell>
          <cell r="D150">
            <v>173.9</v>
          </cell>
          <cell r="E150">
            <v>0.85057471264367812</v>
          </cell>
          <cell r="F150">
            <v>0.35899999999999999</v>
          </cell>
          <cell r="G150">
            <v>0.63218390804597702</v>
          </cell>
          <cell r="H150">
            <v>48.2</v>
          </cell>
          <cell r="I150">
            <v>4.9382716049382713E-2</v>
          </cell>
          <cell r="J150">
            <v>0.25174825174825177</v>
          </cell>
          <cell r="K150">
            <v>0.74848058399999995</v>
          </cell>
          <cell r="L150">
            <v>61.103278600000003</v>
          </cell>
          <cell r="M150" t="e">
            <v>#REF!</v>
          </cell>
        </row>
        <row r="151">
          <cell r="B151" t="str">
            <v>Gas City</v>
          </cell>
          <cell r="C151" t="str">
            <v>Grant</v>
          </cell>
          <cell r="D151">
            <v>173.9</v>
          </cell>
          <cell r="E151">
            <v>0.82786885245901642</v>
          </cell>
          <cell r="F151">
            <v>0.38990000000000002</v>
          </cell>
          <cell r="G151">
            <v>0.76073380171740823</v>
          </cell>
          <cell r="H151">
            <v>51.6</v>
          </cell>
          <cell r="I151">
            <v>7.5193798449612409E-2</v>
          </cell>
          <cell r="J151">
            <v>0.4809633027522936</v>
          </cell>
          <cell r="K151">
            <v>0.74848058399999995</v>
          </cell>
          <cell r="L151">
            <v>61.103278600000003</v>
          </cell>
          <cell r="M151" t="e">
            <v>#REF!</v>
          </cell>
        </row>
        <row r="152">
          <cell r="B152" t="str">
            <v>Jonesboro</v>
          </cell>
          <cell r="C152" t="str">
            <v>Grant</v>
          </cell>
          <cell r="D152">
            <v>173.9</v>
          </cell>
          <cell r="E152">
            <v>0.86760925449871462</v>
          </cell>
          <cell r="F152">
            <v>0.33279999999999998</v>
          </cell>
          <cell r="G152">
            <v>0.75706940874035988</v>
          </cell>
          <cell r="H152">
            <v>58.3</v>
          </cell>
          <cell r="I152">
            <v>5.8432934926958828E-2</v>
          </cell>
          <cell r="J152">
            <v>0.42699490662139217</v>
          </cell>
          <cell r="K152">
            <v>0.74848058399999995</v>
          </cell>
          <cell r="L152">
            <v>61.103278600000003</v>
          </cell>
          <cell r="M152" t="e">
            <v>#REF!</v>
          </cell>
        </row>
        <row r="153">
          <cell r="B153" t="str">
            <v>Marion</v>
          </cell>
          <cell r="C153" t="str">
            <v>Grant</v>
          </cell>
          <cell r="D153">
            <v>173.9</v>
          </cell>
          <cell r="E153">
            <v>0.78516812528788582</v>
          </cell>
          <cell r="F153">
            <v>0.44850000000000001</v>
          </cell>
          <cell r="G153">
            <v>0.58876093965914322</v>
          </cell>
          <cell r="H153">
            <v>49.6</v>
          </cell>
          <cell r="I153">
            <v>5.125699564715288E-2</v>
          </cell>
          <cell r="J153">
            <v>0.45109768846555931</v>
          </cell>
          <cell r="K153">
            <v>0.74848058399999995</v>
          </cell>
          <cell r="L153">
            <v>61.103278600000003</v>
          </cell>
          <cell r="M153" t="e">
            <v>#REF!</v>
          </cell>
        </row>
        <row r="154">
          <cell r="B154" t="str">
            <v>Matthews</v>
          </cell>
          <cell r="C154" t="str">
            <v>Grant</v>
          </cell>
          <cell r="D154">
            <v>173.9</v>
          </cell>
          <cell r="E154">
            <v>0.72058823529411764</v>
          </cell>
          <cell r="F154">
            <v>0.41870000000000002</v>
          </cell>
          <cell r="G154">
            <v>0.78431372549019607</v>
          </cell>
          <cell r="H154">
            <v>54.4</v>
          </cell>
          <cell r="I154">
            <v>9.2233009708737865E-2</v>
          </cell>
          <cell r="J154">
            <v>0.38968481375358166</v>
          </cell>
          <cell r="K154">
            <v>0.74848058399999995</v>
          </cell>
          <cell r="L154">
            <v>61.103278600000003</v>
          </cell>
          <cell r="M154" t="e">
            <v>#REF!</v>
          </cell>
        </row>
        <row r="155">
          <cell r="B155" t="str">
            <v>Swayzee</v>
          </cell>
          <cell r="C155" t="str">
            <v>Grant</v>
          </cell>
          <cell r="D155">
            <v>173.9</v>
          </cell>
          <cell r="E155">
            <v>0.83743842364532017</v>
          </cell>
          <cell r="F155">
            <v>0.4113</v>
          </cell>
          <cell r="G155">
            <v>0.84482758620689657</v>
          </cell>
          <cell r="H155">
            <v>55.8</v>
          </cell>
          <cell r="I155">
            <v>5.9701492537313432E-2</v>
          </cell>
          <cell r="J155">
            <v>0.52773375594294769</v>
          </cell>
          <cell r="K155">
            <v>0.74848058399999995</v>
          </cell>
          <cell r="L155">
            <v>61.103278600000003</v>
          </cell>
          <cell r="M155" t="e">
            <v>#REF!</v>
          </cell>
        </row>
        <row r="156">
          <cell r="B156" t="str">
            <v>Sweetser</v>
          </cell>
          <cell r="C156" t="str">
            <v>Grant</v>
          </cell>
          <cell r="D156">
            <v>173.9</v>
          </cell>
          <cell r="E156">
            <v>0.94013303769401335</v>
          </cell>
          <cell r="F156">
            <v>0.31259999999999999</v>
          </cell>
          <cell r="G156">
            <v>0.84478935698447899</v>
          </cell>
          <cell r="H156">
            <v>58</v>
          </cell>
          <cell r="I156">
            <v>7.8125E-3</v>
          </cell>
          <cell r="J156">
            <v>0.62592592592592589</v>
          </cell>
          <cell r="K156">
            <v>0.74848058399999995</v>
          </cell>
          <cell r="L156">
            <v>61.103278600000003</v>
          </cell>
          <cell r="M156" t="e">
            <v>#REF!</v>
          </cell>
        </row>
        <row r="157">
          <cell r="B157" t="str">
            <v>Upland</v>
          </cell>
          <cell r="C157" t="str">
            <v>Grant</v>
          </cell>
          <cell r="D157">
            <v>173.9</v>
          </cell>
          <cell r="E157">
            <v>0.89760348583877991</v>
          </cell>
          <cell r="F157">
            <v>0.40350000000000003</v>
          </cell>
          <cell r="G157">
            <v>0.789760348583878</v>
          </cell>
          <cell r="H157">
            <v>57.9</v>
          </cell>
          <cell r="I157">
            <v>3.9619651347068144E-2</v>
          </cell>
          <cell r="J157">
            <v>0.5882704967085578</v>
          </cell>
          <cell r="K157">
            <v>0.74848058399999995</v>
          </cell>
          <cell r="L157">
            <v>61.103278600000003</v>
          </cell>
          <cell r="M157" t="e">
            <v>#REF!</v>
          </cell>
        </row>
        <row r="158">
          <cell r="B158" t="str">
            <v>Van Buren</v>
          </cell>
          <cell r="C158" t="str">
            <v>Grant</v>
          </cell>
          <cell r="D158">
            <v>173.9</v>
          </cell>
          <cell r="E158">
            <v>0.80569948186528495</v>
          </cell>
          <cell r="F158">
            <v>0.36720000000000003</v>
          </cell>
          <cell r="G158">
            <v>0.80829015544041449</v>
          </cell>
          <cell r="H158">
            <v>50.7</v>
          </cell>
          <cell r="I158">
            <v>0</v>
          </cell>
          <cell r="J158">
            <v>0.52639296187683282</v>
          </cell>
          <cell r="K158">
            <v>0.74848058399999995</v>
          </cell>
          <cell r="L158">
            <v>61.103278600000003</v>
          </cell>
          <cell r="M158" t="e">
            <v>#REF!</v>
          </cell>
        </row>
        <row r="159">
          <cell r="B159" t="str">
            <v>Bloomfield</v>
          </cell>
          <cell r="C159" t="str">
            <v>Greene</v>
          </cell>
          <cell r="D159">
            <v>152.80000000000001</v>
          </cell>
          <cell r="E159">
            <v>0.76104417670682734</v>
          </cell>
          <cell r="F159">
            <v>0.42209999999999998</v>
          </cell>
          <cell r="G159">
            <v>0.63654618473895586</v>
          </cell>
          <cell r="H159">
            <v>47.7</v>
          </cell>
          <cell r="I159">
            <v>6.5430752453653221E-2</v>
          </cell>
          <cell r="J159">
            <v>0.46608187134502926</v>
          </cell>
          <cell r="K159">
            <v>2.5869874529999999</v>
          </cell>
          <cell r="L159">
            <v>69.265980600000006</v>
          </cell>
          <cell r="M159" t="e">
            <v>#REF!</v>
          </cell>
        </row>
        <row r="160">
          <cell r="B160" t="str">
            <v>Jasonville</v>
          </cell>
          <cell r="C160" t="str">
            <v>Greene</v>
          </cell>
          <cell r="D160">
            <v>152.80000000000001</v>
          </cell>
          <cell r="E160">
            <v>0.78776041666666663</v>
          </cell>
          <cell r="F160">
            <v>0.38300000000000001</v>
          </cell>
          <cell r="G160">
            <v>0.57552083333333337</v>
          </cell>
          <cell r="H160">
            <v>54.9</v>
          </cell>
          <cell r="I160">
            <v>4.2168674698795178E-2</v>
          </cell>
          <cell r="J160">
            <v>0.32993730407523508</v>
          </cell>
          <cell r="K160">
            <v>2.5869874529999999</v>
          </cell>
          <cell r="L160">
            <v>69.265980600000006</v>
          </cell>
          <cell r="M160" t="e">
            <v>#REF!</v>
          </cell>
        </row>
        <row r="161">
          <cell r="B161" t="str">
            <v>Linton</v>
          </cell>
          <cell r="C161" t="str">
            <v>Greene</v>
          </cell>
          <cell r="D161">
            <v>152.80000000000001</v>
          </cell>
          <cell r="E161">
            <v>0.75632775632775628</v>
          </cell>
          <cell r="F161">
            <v>0.44729999999999998</v>
          </cell>
          <cell r="G161">
            <v>0.62376662376662373</v>
          </cell>
          <cell r="H161">
            <v>51.8</v>
          </cell>
          <cell r="I161">
            <v>4.6008119079837616E-2</v>
          </cell>
          <cell r="J161">
            <v>0.48133116883116883</v>
          </cell>
          <cell r="K161">
            <v>2.5869874529999999</v>
          </cell>
          <cell r="L161">
            <v>69.265980600000006</v>
          </cell>
          <cell r="M161" t="e">
            <v>#REF!</v>
          </cell>
        </row>
        <row r="162">
          <cell r="B162" t="str">
            <v>Lyons</v>
          </cell>
          <cell r="C162" t="str">
            <v>Greene</v>
          </cell>
          <cell r="D162">
            <v>152.80000000000001</v>
          </cell>
          <cell r="E162">
            <v>0.76271186440677963</v>
          </cell>
          <cell r="F162">
            <v>0.52410000000000001</v>
          </cell>
          <cell r="G162">
            <v>0.70169491525423733</v>
          </cell>
          <cell r="H162">
            <v>58.6</v>
          </cell>
          <cell r="I162">
            <v>9.8984771573604066E-2</v>
          </cell>
          <cell r="J162">
            <v>0.39546191247974066</v>
          </cell>
          <cell r="K162">
            <v>2.5869874529999999</v>
          </cell>
          <cell r="L162">
            <v>69.265980600000006</v>
          </cell>
          <cell r="M162" t="e">
            <v>#REF!</v>
          </cell>
        </row>
        <row r="163">
          <cell r="B163" t="str">
            <v>Newberry</v>
          </cell>
          <cell r="C163" t="str">
            <v>Greene</v>
          </cell>
          <cell r="D163">
            <v>152.80000000000001</v>
          </cell>
          <cell r="E163">
            <v>0.875</v>
          </cell>
          <cell r="F163">
            <v>0.33729999999999999</v>
          </cell>
          <cell r="G163">
            <v>0.9464285714285714</v>
          </cell>
          <cell r="H163">
            <v>40.9</v>
          </cell>
          <cell r="I163">
            <v>0</v>
          </cell>
          <cell r="J163">
            <v>0.45794392523364486</v>
          </cell>
          <cell r="K163">
            <v>2.5869874529999999</v>
          </cell>
          <cell r="L163">
            <v>69.265980600000006</v>
          </cell>
          <cell r="M163" t="e">
            <v>#REF!</v>
          </cell>
        </row>
        <row r="164">
          <cell r="B164" t="str">
            <v>Switz City</v>
          </cell>
          <cell r="C164" t="str">
            <v>Greene</v>
          </cell>
          <cell r="D164">
            <v>152.80000000000001</v>
          </cell>
          <cell r="E164">
            <v>0.76</v>
          </cell>
          <cell r="F164">
            <v>0.46429999999999999</v>
          </cell>
          <cell r="G164">
            <v>0.66</v>
          </cell>
          <cell r="H164">
            <v>67.7</v>
          </cell>
          <cell r="I164">
            <v>0.10062893081761007</v>
          </cell>
          <cell r="J164">
            <v>0.32926829268292684</v>
          </cell>
          <cell r="K164">
            <v>2.5869874529999999</v>
          </cell>
          <cell r="L164">
            <v>69.265980600000006</v>
          </cell>
          <cell r="M164" t="e">
            <v>#REF!</v>
          </cell>
        </row>
        <row r="165">
          <cell r="B165" t="str">
            <v>Worthington</v>
          </cell>
          <cell r="C165" t="str">
            <v>Greene</v>
          </cell>
          <cell r="D165">
            <v>152.80000000000001</v>
          </cell>
          <cell r="E165">
            <v>0.78491620111731841</v>
          </cell>
          <cell r="F165">
            <v>0.43149999999999999</v>
          </cell>
          <cell r="G165">
            <v>0.77094972067039103</v>
          </cell>
          <cell r="H165">
            <v>58.2</v>
          </cell>
          <cell r="I165">
            <v>0.1321762349799733</v>
          </cell>
          <cell r="J165">
            <v>0.46708746618575292</v>
          </cell>
          <cell r="K165">
            <v>2.5869874529999999</v>
          </cell>
          <cell r="L165">
            <v>69.265980600000006</v>
          </cell>
          <cell r="M165" t="e">
            <v>#REF!</v>
          </cell>
        </row>
        <row r="166">
          <cell r="B166" t="str">
            <v>Arcadia</v>
          </cell>
          <cell r="C166" t="str">
            <v>Hamilton</v>
          </cell>
          <cell r="D166">
            <v>181</v>
          </cell>
          <cell r="E166">
            <v>0.83826086956521739</v>
          </cell>
          <cell r="F166">
            <v>0.43519999999999998</v>
          </cell>
          <cell r="G166">
            <v>0.62782608695652176</v>
          </cell>
          <cell r="H166">
            <v>66.099999999999994</v>
          </cell>
          <cell r="I166">
            <v>7.4646074646074645E-2</v>
          </cell>
          <cell r="J166">
            <v>0.50218818380743979</v>
          </cell>
          <cell r="K166">
            <v>0.99526954199999995</v>
          </cell>
          <cell r="L166">
            <v>59.983250200000001</v>
          </cell>
          <cell r="M166" t="e">
            <v>#REF!</v>
          </cell>
        </row>
        <row r="167">
          <cell r="B167" t="str">
            <v>Atlanta</v>
          </cell>
          <cell r="C167" t="str">
            <v>Hamilton</v>
          </cell>
          <cell r="D167">
            <v>181</v>
          </cell>
          <cell r="E167">
            <v>0.85409252669039148</v>
          </cell>
          <cell r="F167">
            <v>0.38719999999999999</v>
          </cell>
          <cell r="G167">
            <v>0.87900355871886116</v>
          </cell>
          <cell r="H167">
            <v>53.9</v>
          </cell>
          <cell r="I167">
            <v>7.6677316293929709E-2</v>
          </cell>
          <cell r="J167">
            <v>0.41650671785028792</v>
          </cell>
          <cell r="K167">
            <v>0.99526954199999995</v>
          </cell>
          <cell r="L167">
            <v>59.983250200000001</v>
          </cell>
          <cell r="M167" t="e">
            <v>#REF!</v>
          </cell>
        </row>
        <row r="168">
          <cell r="B168" t="str">
            <v>Carmel</v>
          </cell>
          <cell r="C168" t="str">
            <v>Hamilton</v>
          </cell>
          <cell r="D168">
            <v>181</v>
          </cell>
          <cell r="E168">
            <v>0.96215160472972971</v>
          </cell>
          <cell r="F168">
            <v>0.4587</v>
          </cell>
          <cell r="G168">
            <v>0.74614653716216217</v>
          </cell>
          <cell r="H168">
            <v>67.900000000000006</v>
          </cell>
          <cell r="I168">
            <v>0.10762940212168605</v>
          </cell>
          <cell r="J168">
            <v>0.89722590347990527</v>
          </cell>
          <cell r="K168">
            <v>0.99526954199999995</v>
          </cell>
          <cell r="L168">
            <v>59.983250200000001</v>
          </cell>
          <cell r="M168" t="e">
            <v>#REF!</v>
          </cell>
        </row>
        <row r="169">
          <cell r="B169" t="str">
            <v>Cicero</v>
          </cell>
          <cell r="C169" t="str">
            <v>Hamilton</v>
          </cell>
          <cell r="D169">
            <v>181</v>
          </cell>
          <cell r="E169">
            <v>0.90358841331603978</v>
          </cell>
          <cell r="F169">
            <v>0.48959999999999998</v>
          </cell>
          <cell r="G169">
            <v>0.81928231733679202</v>
          </cell>
          <cell r="H169">
            <v>63.1</v>
          </cell>
          <cell r="I169">
            <v>9.0160867938645722E-2</v>
          </cell>
          <cell r="J169">
            <v>0.66085825747724314</v>
          </cell>
          <cell r="K169">
            <v>0.99526954199999995</v>
          </cell>
          <cell r="L169">
            <v>59.983250200000001</v>
          </cell>
          <cell r="M169" t="e">
            <v>#REF!</v>
          </cell>
        </row>
        <row r="170">
          <cell r="B170" t="str">
            <v>Fishers</v>
          </cell>
          <cell r="C170" t="str">
            <v>Hamilton</v>
          </cell>
          <cell r="D170">
            <v>181</v>
          </cell>
          <cell r="E170">
            <v>0.96276610624667802</v>
          </cell>
          <cell r="F170">
            <v>0.40010000000000001</v>
          </cell>
          <cell r="G170">
            <v>0.77119758301395924</v>
          </cell>
          <cell r="H170">
            <v>70.599999999999994</v>
          </cell>
          <cell r="I170">
            <v>7.1424529903245881E-2</v>
          </cell>
          <cell r="J170">
            <v>0.86540414693979595</v>
          </cell>
          <cell r="K170">
            <v>0.99526954199999995</v>
          </cell>
          <cell r="L170">
            <v>59.983250200000001</v>
          </cell>
          <cell r="M170" t="e">
            <v>#REF!</v>
          </cell>
        </row>
        <row r="171">
          <cell r="B171" t="str">
            <v>Fortville</v>
          </cell>
          <cell r="C171" t="str">
            <v>Hamilton</v>
          </cell>
          <cell r="D171">
            <v>181</v>
          </cell>
          <cell r="E171">
            <v>0.85408872260823088</v>
          </cell>
          <cell r="F171">
            <v>0.30599999999999999</v>
          </cell>
          <cell r="G171">
            <v>0.726349545697488</v>
          </cell>
          <cell r="H171">
            <v>67.7</v>
          </cell>
          <cell r="I171">
            <v>0.12343021169716541</v>
          </cell>
          <cell r="J171">
            <v>0.46523230433426876</v>
          </cell>
          <cell r="K171">
            <v>0.99526954199999995</v>
          </cell>
          <cell r="L171">
            <v>59.983250200000001</v>
          </cell>
          <cell r="M171" t="e">
            <v>#REF!</v>
          </cell>
        </row>
        <row r="172">
          <cell r="B172" t="str">
            <v>Noblesville</v>
          </cell>
          <cell r="C172" t="str">
            <v>Hamilton</v>
          </cell>
          <cell r="D172">
            <v>181</v>
          </cell>
          <cell r="E172">
            <v>0.95318014273390317</v>
          </cell>
          <cell r="F172">
            <v>0.40429999999999999</v>
          </cell>
          <cell r="G172">
            <v>0.72127676260685436</v>
          </cell>
          <cell r="H172">
            <v>70.400000000000006</v>
          </cell>
          <cell r="I172">
            <v>6.1048875829682291E-2</v>
          </cell>
          <cell r="J172">
            <v>0.77889837083010083</v>
          </cell>
          <cell r="K172">
            <v>0.99526954199999995</v>
          </cell>
          <cell r="L172">
            <v>59.983250200000001</v>
          </cell>
          <cell r="M172" t="e">
            <v>#REF!</v>
          </cell>
        </row>
        <row r="173">
          <cell r="B173" t="str">
            <v>Sheridan</v>
          </cell>
          <cell r="C173" t="str">
            <v>Hamilton</v>
          </cell>
          <cell r="D173">
            <v>181</v>
          </cell>
          <cell r="E173">
            <v>0.82408759124087594</v>
          </cell>
          <cell r="F173">
            <v>0.38719999999999999</v>
          </cell>
          <cell r="G173">
            <v>0.66934306569343061</v>
          </cell>
          <cell r="H173">
            <v>65.400000000000006</v>
          </cell>
          <cell r="I173">
            <v>4.1088284286507494E-2</v>
          </cell>
          <cell r="J173">
            <v>0.43565626336041041</v>
          </cell>
          <cell r="K173">
            <v>0.99526954199999995</v>
          </cell>
          <cell r="L173">
            <v>59.983250200000001</v>
          </cell>
          <cell r="M173" t="e">
            <v>#REF!</v>
          </cell>
        </row>
        <row r="174">
          <cell r="B174" t="str">
            <v>Westfield</v>
          </cell>
          <cell r="C174" t="str">
            <v>Hamilton</v>
          </cell>
          <cell r="D174">
            <v>181</v>
          </cell>
          <cell r="E174">
            <v>0.95298524150268338</v>
          </cell>
          <cell r="F174">
            <v>0.43519999999999998</v>
          </cell>
          <cell r="G174">
            <v>0.79807692307692313</v>
          </cell>
          <cell r="H174">
            <v>71.2</v>
          </cell>
          <cell r="I174">
            <v>9.740969025512991E-2</v>
          </cell>
          <cell r="J174">
            <v>0.79440991829395247</v>
          </cell>
          <cell r="K174">
            <v>0.99526954199999995</v>
          </cell>
          <cell r="L174">
            <v>59.983250200000001</v>
          </cell>
          <cell r="M174" t="e">
            <v>#REF!</v>
          </cell>
        </row>
        <row r="175">
          <cell r="B175" t="str">
            <v>Cumberland</v>
          </cell>
          <cell r="C175" t="str">
            <v>Hancock</v>
          </cell>
          <cell r="D175">
            <v>171.3</v>
          </cell>
          <cell r="E175">
            <v>0.89191353082465974</v>
          </cell>
          <cell r="F175">
            <v>0.3649</v>
          </cell>
          <cell r="G175">
            <v>0.78142514011208963</v>
          </cell>
          <cell r="H175">
            <v>75.400000000000006</v>
          </cell>
          <cell r="I175">
            <v>5.6640625E-2</v>
          </cell>
          <cell r="J175">
            <v>0.67496477219351814</v>
          </cell>
          <cell r="K175">
            <v>0.89040398899999995</v>
          </cell>
          <cell r="L175">
            <v>67.067885799999999</v>
          </cell>
          <cell r="M175" t="e">
            <v>#REF!</v>
          </cell>
        </row>
        <row r="176">
          <cell r="B176" t="str">
            <v>Fortville</v>
          </cell>
          <cell r="C176" t="str">
            <v>Hancock</v>
          </cell>
          <cell r="D176">
            <v>171.3</v>
          </cell>
          <cell r="E176">
            <v>0.85408872260823088</v>
          </cell>
          <cell r="F176">
            <v>0.30599999999999999</v>
          </cell>
          <cell r="G176">
            <v>0.726349545697488</v>
          </cell>
          <cell r="H176">
            <v>67.7</v>
          </cell>
          <cell r="I176">
            <v>0.12343021169716541</v>
          </cell>
          <cell r="J176">
            <v>0.46523230433426876</v>
          </cell>
          <cell r="K176">
            <v>0.89040398899999995</v>
          </cell>
          <cell r="L176">
            <v>67.067885799999999</v>
          </cell>
          <cell r="M176" t="e">
            <v>#REF!</v>
          </cell>
        </row>
        <row r="177">
          <cell r="B177" t="str">
            <v>Greenfield</v>
          </cell>
          <cell r="C177" t="str">
            <v>Hancock</v>
          </cell>
          <cell r="D177">
            <v>171.3</v>
          </cell>
          <cell r="E177">
            <v>0.89626043061708049</v>
          </cell>
          <cell r="F177">
            <v>0.3886</v>
          </cell>
          <cell r="G177">
            <v>0.63459359225301326</v>
          </cell>
          <cell r="H177">
            <v>63.7</v>
          </cell>
          <cell r="I177">
            <v>4.4564594085360856E-2</v>
          </cell>
          <cell r="J177">
            <v>0.5726845350754014</v>
          </cell>
          <cell r="K177">
            <v>0.89040398899999995</v>
          </cell>
          <cell r="L177">
            <v>67.067885799999999</v>
          </cell>
          <cell r="M177" t="e">
            <v>#REF!</v>
          </cell>
        </row>
        <row r="178">
          <cell r="B178" t="str">
            <v>McCordsville</v>
          </cell>
          <cell r="C178" t="str">
            <v>Hancock</v>
          </cell>
          <cell r="D178">
            <v>171.3</v>
          </cell>
          <cell r="E178">
            <v>0.953951108584423</v>
          </cell>
          <cell r="F178">
            <v>0.37740000000000001</v>
          </cell>
          <cell r="G178">
            <v>0.88885730528709495</v>
          </cell>
          <cell r="H178">
            <v>69.3</v>
          </cell>
          <cell r="I178">
            <v>4.3533389687235843E-2</v>
          </cell>
          <cell r="J178">
            <v>0.76757968925196218</v>
          </cell>
          <cell r="K178">
            <v>0.89040398899999995</v>
          </cell>
          <cell r="L178">
            <v>67.067885799999999</v>
          </cell>
          <cell r="M178" t="e">
            <v>#REF!</v>
          </cell>
        </row>
        <row r="179">
          <cell r="B179" t="str">
            <v>New Palestine</v>
          </cell>
          <cell r="C179" t="str">
            <v>Hancock</v>
          </cell>
          <cell r="D179">
            <v>171.3</v>
          </cell>
          <cell r="E179">
            <v>0.89991659716430361</v>
          </cell>
          <cell r="F179">
            <v>0.42209999999999998</v>
          </cell>
          <cell r="G179">
            <v>0.83069224353628024</v>
          </cell>
          <cell r="H179">
            <v>64.7</v>
          </cell>
          <cell r="I179">
            <v>9.7869507323568569E-2</v>
          </cell>
          <cell r="J179">
            <v>0.6586515794436586</v>
          </cell>
          <cell r="K179">
            <v>0.89040398899999995</v>
          </cell>
          <cell r="L179">
            <v>67.067885799999999</v>
          </cell>
          <cell r="M179" t="e">
            <v>#REF!</v>
          </cell>
        </row>
        <row r="180">
          <cell r="B180" t="str">
            <v>Shirley</v>
          </cell>
          <cell r="C180" t="str">
            <v>Hancock</v>
          </cell>
          <cell r="D180">
            <v>171.3</v>
          </cell>
          <cell r="E180">
            <v>0.94573643410852715</v>
          </cell>
          <cell r="F180">
            <v>0.37380000000000002</v>
          </cell>
          <cell r="G180">
            <v>0.8578811369509044</v>
          </cell>
          <cell r="H180">
            <v>61.5</v>
          </cell>
          <cell r="I180">
            <v>3.7946428571428568E-2</v>
          </cell>
          <cell r="J180">
            <v>0.41215106732348111</v>
          </cell>
          <cell r="K180">
            <v>0.89040398899999995</v>
          </cell>
          <cell r="L180">
            <v>67.067885799999999</v>
          </cell>
          <cell r="M180" t="e">
            <v>#REF!</v>
          </cell>
        </row>
        <row r="181">
          <cell r="B181" t="str">
            <v>Spring Lake</v>
          </cell>
          <cell r="C181" t="str">
            <v>Hancock</v>
          </cell>
          <cell r="D181">
            <v>171.3</v>
          </cell>
          <cell r="E181">
            <v>0.92366412213740456</v>
          </cell>
          <cell r="F181">
            <v>0.3957</v>
          </cell>
          <cell r="G181">
            <v>0.95419847328244278</v>
          </cell>
          <cell r="H181">
            <v>44.5</v>
          </cell>
          <cell r="I181">
            <v>3.0612244897959183E-2</v>
          </cell>
          <cell r="J181">
            <v>0.40512820512820513</v>
          </cell>
          <cell r="K181">
            <v>0.89040398899999995</v>
          </cell>
          <cell r="L181">
            <v>67.067885799999999</v>
          </cell>
          <cell r="M181" t="e">
            <v>#REF!</v>
          </cell>
        </row>
        <row r="182">
          <cell r="B182" t="str">
            <v>Wilkinson</v>
          </cell>
          <cell r="C182" t="str">
            <v>Hancock</v>
          </cell>
          <cell r="D182">
            <v>171.3</v>
          </cell>
          <cell r="E182">
            <v>0.80110497237569056</v>
          </cell>
          <cell r="F182">
            <v>0.42070000000000002</v>
          </cell>
          <cell r="G182">
            <v>0.81215469613259672</v>
          </cell>
          <cell r="H182">
            <v>75.099999999999994</v>
          </cell>
          <cell r="I182">
            <v>6.3241106719367585E-2</v>
          </cell>
          <cell r="J182">
            <v>0.43344709897610922</v>
          </cell>
          <cell r="K182">
            <v>0.89040398899999995</v>
          </cell>
          <cell r="L182">
            <v>67.067885799999999</v>
          </cell>
          <cell r="M182" t="e">
            <v>#REF!</v>
          </cell>
        </row>
        <row r="183">
          <cell r="B183" t="str">
            <v>Corydon</v>
          </cell>
          <cell r="C183" t="str">
            <v>Harrison</v>
          </cell>
          <cell r="D183">
            <v>160</v>
          </cell>
          <cell r="E183">
            <v>0.89429657794676809</v>
          </cell>
          <cell r="F183">
            <v>0.30869999999999997</v>
          </cell>
          <cell r="G183">
            <v>0.62509505703422052</v>
          </cell>
          <cell r="H183">
            <v>54.6</v>
          </cell>
          <cell r="I183">
            <v>3.5150645624103298E-2</v>
          </cell>
          <cell r="J183">
            <v>0.44380017841213204</v>
          </cell>
          <cell r="K183">
            <v>0</v>
          </cell>
          <cell r="L183">
            <v>69.198567600000004</v>
          </cell>
          <cell r="M183" t="e">
            <v>#REF!</v>
          </cell>
        </row>
        <row r="184">
          <cell r="B184" t="str">
            <v>Crandall</v>
          </cell>
          <cell r="C184" t="str">
            <v>Harrison</v>
          </cell>
          <cell r="D184">
            <v>160</v>
          </cell>
          <cell r="E184">
            <v>0.72222222222222221</v>
          </cell>
          <cell r="F184">
            <v>0.3639</v>
          </cell>
          <cell r="G184">
            <v>0.54166666666666663</v>
          </cell>
          <cell r="H184">
            <v>51.8</v>
          </cell>
          <cell r="I184">
            <v>5.6818181818181816E-2</v>
          </cell>
          <cell r="J184">
            <v>0.51162790697674421</v>
          </cell>
          <cell r="K184">
            <v>0</v>
          </cell>
          <cell r="L184">
            <v>69.198567600000004</v>
          </cell>
          <cell r="M184" t="e">
            <v>#REF!</v>
          </cell>
        </row>
        <row r="185">
          <cell r="B185" t="str">
            <v>Elizabeth</v>
          </cell>
          <cell r="C185" t="str">
            <v>Harrison</v>
          </cell>
          <cell r="D185">
            <v>160</v>
          </cell>
          <cell r="E185">
            <v>0.76190476190476186</v>
          </cell>
          <cell r="F185">
            <v>0.38650000000000001</v>
          </cell>
          <cell r="G185">
            <v>0.76190476190476186</v>
          </cell>
          <cell r="H185">
            <v>64.400000000000006</v>
          </cell>
          <cell r="I185">
            <v>1.5384615384615385E-2</v>
          </cell>
          <cell r="J185">
            <v>0.47058823529411764</v>
          </cell>
          <cell r="K185">
            <v>0</v>
          </cell>
          <cell r="L185">
            <v>69.198567600000004</v>
          </cell>
          <cell r="M185" t="e">
            <v>#REF!</v>
          </cell>
        </row>
        <row r="186">
          <cell r="B186" t="str">
            <v>Laconia</v>
          </cell>
          <cell r="C186" t="str">
            <v>Harrison</v>
          </cell>
          <cell r="D186">
            <v>160</v>
          </cell>
          <cell r="E186">
            <v>0.90476190476190477</v>
          </cell>
          <cell r="F186">
            <v>0.26050000000000001</v>
          </cell>
          <cell r="G186">
            <v>0.7142857142857143</v>
          </cell>
          <cell r="H186">
            <v>32.1</v>
          </cell>
          <cell r="I186">
            <v>0</v>
          </cell>
          <cell r="J186">
            <v>0.21739130434782608</v>
          </cell>
          <cell r="K186">
            <v>0</v>
          </cell>
          <cell r="L186">
            <v>69.198567600000004</v>
          </cell>
          <cell r="M186" t="e">
            <v>#REF!</v>
          </cell>
        </row>
        <row r="187">
          <cell r="B187" t="str">
            <v>Lanesville</v>
          </cell>
          <cell r="C187" t="str">
            <v>Harrison</v>
          </cell>
          <cell r="D187">
            <v>160</v>
          </cell>
          <cell r="E187">
            <v>0.72751322751322756</v>
          </cell>
          <cell r="F187">
            <v>0.32390000000000002</v>
          </cell>
          <cell r="G187">
            <v>0.75132275132275128</v>
          </cell>
          <cell r="H187">
            <v>64.7</v>
          </cell>
          <cell r="I187">
            <v>7.6252723311546838E-2</v>
          </cell>
          <cell r="J187">
            <v>0.59687500000000004</v>
          </cell>
          <cell r="K187">
            <v>0</v>
          </cell>
          <cell r="L187">
            <v>69.198567600000004</v>
          </cell>
          <cell r="M187" t="e">
            <v>#REF!</v>
          </cell>
        </row>
        <row r="188">
          <cell r="B188" t="str">
            <v>Mauckport</v>
          </cell>
          <cell r="C188" t="str">
            <v>Harrison</v>
          </cell>
          <cell r="D188">
            <v>160</v>
          </cell>
          <cell r="E188">
            <v>0.57894736842105265</v>
          </cell>
          <cell r="F188">
            <v>0.55600000000000005</v>
          </cell>
          <cell r="G188">
            <v>0.63157894736842102</v>
          </cell>
          <cell r="H188">
            <v>30.4</v>
          </cell>
          <cell r="I188">
            <v>0</v>
          </cell>
          <cell r="J188">
            <v>0.19047619047619047</v>
          </cell>
          <cell r="K188">
            <v>0</v>
          </cell>
          <cell r="L188">
            <v>69.198567600000004</v>
          </cell>
          <cell r="M188" t="e">
            <v>#REF!</v>
          </cell>
        </row>
        <row r="189">
          <cell r="B189" t="str">
            <v>Milltown</v>
          </cell>
          <cell r="C189" t="str">
            <v>Harrison</v>
          </cell>
          <cell r="D189">
            <v>160</v>
          </cell>
          <cell r="E189">
            <v>0.79597701149425293</v>
          </cell>
          <cell r="F189">
            <v>0.42709999999999998</v>
          </cell>
          <cell r="G189">
            <v>0.66666666666666663</v>
          </cell>
          <cell r="H189">
            <v>59.4</v>
          </cell>
          <cell r="I189">
            <v>6.5420560747663545E-2</v>
          </cell>
          <cell r="J189">
            <v>0.42512908777969016</v>
          </cell>
          <cell r="K189">
            <v>0</v>
          </cell>
          <cell r="L189">
            <v>69.198567600000004</v>
          </cell>
          <cell r="M189" t="e">
            <v>#REF!</v>
          </cell>
        </row>
        <row r="190">
          <cell r="B190" t="str">
            <v>New Amsterdam</v>
          </cell>
          <cell r="C190" t="str">
            <v>Harrison</v>
          </cell>
          <cell r="D190">
            <v>160</v>
          </cell>
          <cell r="E190">
            <v>0.93548387096774188</v>
          </cell>
          <cell r="F190">
            <v>5.9400000000000001E-2</v>
          </cell>
          <cell r="G190">
            <v>1</v>
          </cell>
          <cell r="H190">
            <v>93.9</v>
          </cell>
          <cell r="I190">
            <v>0</v>
          </cell>
          <cell r="J190">
            <v>0.98275862068965514</v>
          </cell>
          <cell r="K190">
            <v>0</v>
          </cell>
          <cell r="L190">
            <v>69.198567600000004</v>
          </cell>
          <cell r="M190" t="e">
            <v>#REF!</v>
          </cell>
        </row>
        <row r="191">
          <cell r="B191" t="str">
            <v>New Middletown</v>
          </cell>
          <cell r="C191" t="str">
            <v>Harrison</v>
          </cell>
          <cell r="D191">
            <v>160</v>
          </cell>
          <cell r="E191">
            <v>0.65384615384615385</v>
          </cell>
          <cell r="F191">
            <v>0.25019999999999998</v>
          </cell>
          <cell r="G191">
            <v>0.73076923076923073</v>
          </cell>
          <cell r="H191">
            <v>62.1</v>
          </cell>
          <cell r="I191">
            <v>5.5555555555555552E-2</v>
          </cell>
          <cell r="J191">
            <v>0.65853658536585369</v>
          </cell>
          <cell r="K191">
            <v>0</v>
          </cell>
          <cell r="L191">
            <v>69.198567600000004</v>
          </cell>
          <cell r="M191" t="e">
            <v>#REF!</v>
          </cell>
        </row>
        <row r="192">
          <cell r="B192" t="str">
            <v>Palmyra</v>
          </cell>
          <cell r="C192" t="str">
            <v>Harrison</v>
          </cell>
          <cell r="D192">
            <v>160</v>
          </cell>
          <cell r="E192">
            <v>0.6469534050179212</v>
          </cell>
          <cell r="F192">
            <v>0.48830000000000001</v>
          </cell>
          <cell r="G192">
            <v>0.58243727598566308</v>
          </cell>
          <cell r="H192">
            <v>48.7</v>
          </cell>
          <cell r="I192">
            <v>6.9620253164556958E-2</v>
          </cell>
          <cell r="J192">
            <v>0.48853211009174313</v>
          </cell>
          <cell r="K192">
            <v>0</v>
          </cell>
          <cell r="L192">
            <v>69.198567600000004</v>
          </cell>
          <cell r="M192" t="e">
            <v>#REF!</v>
          </cell>
        </row>
        <row r="193">
          <cell r="B193" t="str">
            <v>Amo</v>
          </cell>
          <cell r="C193" t="str">
            <v>Hendricks</v>
          </cell>
          <cell r="D193">
            <v>180</v>
          </cell>
          <cell r="E193">
            <v>0.87786259541984735</v>
          </cell>
          <cell r="F193">
            <v>0.35349999999999998</v>
          </cell>
          <cell r="G193">
            <v>0.80916030534351147</v>
          </cell>
          <cell r="H193">
            <v>59.8</v>
          </cell>
          <cell r="I193">
            <v>6.7708333333333329E-2</v>
          </cell>
          <cell r="J193">
            <v>0.41726618705035973</v>
          </cell>
          <cell r="K193">
            <v>0.63916327699999997</v>
          </cell>
          <cell r="L193">
            <v>61.223310499999997</v>
          </cell>
          <cell r="M193" t="e">
            <v>#REF!</v>
          </cell>
        </row>
        <row r="194">
          <cell r="B194" t="str">
            <v>Avon</v>
          </cell>
          <cell r="C194" t="str">
            <v>Hendricks</v>
          </cell>
          <cell r="D194">
            <v>180</v>
          </cell>
          <cell r="E194">
            <v>0.91761398362058433</v>
          </cell>
          <cell r="F194">
            <v>0.37909999999999999</v>
          </cell>
          <cell r="G194">
            <v>0.71727172717271725</v>
          </cell>
          <cell r="H194">
            <v>71.7</v>
          </cell>
          <cell r="I194">
            <v>8.4127505750903719E-2</v>
          </cell>
          <cell r="J194">
            <v>0.72392805853791975</v>
          </cell>
          <cell r="K194">
            <v>0.63916327699999997</v>
          </cell>
          <cell r="L194">
            <v>61.223310499999997</v>
          </cell>
          <cell r="M194" t="e">
            <v>#REF!</v>
          </cell>
        </row>
        <row r="195">
          <cell r="B195" t="str">
            <v>Brownsburg</v>
          </cell>
          <cell r="C195" t="str">
            <v>Hendricks</v>
          </cell>
          <cell r="D195">
            <v>180</v>
          </cell>
          <cell r="E195">
            <v>0.93316170861937453</v>
          </cell>
          <cell r="F195">
            <v>0.3836</v>
          </cell>
          <cell r="G195">
            <v>0.71281464530892447</v>
          </cell>
          <cell r="H195">
            <v>71.599999999999994</v>
          </cell>
          <cell r="I195">
            <v>7.3660714285714288E-2</v>
          </cell>
          <cell r="J195">
            <v>0.74843733446339655</v>
          </cell>
          <cell r="K195">
            <v>0.63916327699999997</v>
          </cell>
          <cell r="L195">
            <v>61.223310499999997</v>
          </cell>
          <cell r="M195" t="e">
            <v>#REF!</v>
          </cell>
        </row>
        <row r="196">
          <cell r="B196" t="str">
            <v>Clayton</v>
          </cell>
          <cell r="C196" t="str">
            <v>Hendricks</v>
          </cell>
          <cell r="D196">
            <v>180</v>
          </cell>
          <cell r="E196">
            <v>0.91851851851851851</v>
          </cell>
          <cell r="F196">
            <v>0.31009999999999999</v>
          </cell>
          <cell r="G196">
            <v>0.7382716049382716</v>
          </cell>
          <cell r="H196">
            <v>69.400000000000006</v>
          </cell>
          <cell r="I196">
            <v>5.0420168067226892E-2</v>
          </cell>
          <cell r="J196">
            <v>0.58090185676392569</v>
          </cell>
          <cell r="K196">
            <v>0.63916327699999997</v>
          </cell>
          <cell r="L196">
            <v>61.223310499999997</v>
          </cell>
          <cell r="M196" t="e">
            <v>#REF!</v>
          </cell>
        </row>
        <row r="197">
          <cell r="B197" t="str">
            <v>Coatesville</v>
          </cell>
          <cell r="C197" t="str">
            <v>Hendricks</v>
          </cell>
          <cell r="D197">
            <v>180</v>
          </cell>
          <cell r="E197">
            <v>0.82608695652173914</v>
          </cell>
          <cell r="F197">
            <v>0.42049999999999998</v>
          </cell>
          <cell r="G197">
            <v>0.77173913043478259</v>
          </cell>
          <cell r="H197">
            <v>70</v>
          </cell>
          <cell r="I197">
            <v>6.8181818181818177E-2</v>
          </cell>
          <cell r="J197">
            <v>0.47468354430379744</v>
          </cell>
          <cell r="K197">
            <v>0.63916327699999997</v>
          </cell>
          <cell r="L197">
            <v>61.223310499999997</v>
          </cell>
          <cell r="M197" t="e">
            <v>#REF!</v>
          </cell>
        </row>
        <row r="198">
          <cell r="B198" t="str">
            <v>Danville</v>
          </cell>
          <cell r="C198" t="str">
            <v>Hendricks</v>
          </cell>
          <cell r="D198">
            <v>180</v>
          </cell>
          <cell r="E198">
            <v>0.89321357285429137</v>
          </cell>
          <cell r="F198">
            <v>0.3695</v>
          </cell>
          <cell r="G198">
            <v>0.70583832335329344</v>
          </cell>
          <cell r="H198">
            <v>70.7</v>
          </cell>
          <cell r="I198">
            <v>4.9781659388646288E-2</v>
          </cell>
          <cell r="J198">
            <v>0.66595774847582589</v>
          </cell>
          <cell r="K198">
            <v>0.63916327699999997</v>
          </cell>
          <cell r="L198">
            <v>61.223310499999997</v>
          </cell>
          <cell r="M198" t="e">
            <v>#REF!</v>
          </cell>
        </row>
        <row r="199">
          <cell r="B199" t="str">
            <v>Jamestown</v>
          </cell>
          <cell r="C199" t="str">
            <v>Hendricks</v>
          </cell>
          <cell r="D199">
            <v>180</v>
          </cell>
          <cell r="E199">
            <v>0.80410022779043278</v>
          </cell>
          <cell r="F199">
            <v>0.42580000000000001</v>
          </cell>
          <cell r="G199">
            <v>0.66287015945330297</v>
          </cell>
          <cell r="H199">
            <v>69.599999999999994</v>
          </cell>
          <cell r="I199">
            <v>5.4514480408858604E-2</v>
          </cell>
          <cell r="J199">
            <v>0.64856711915535448</v>
          </cell>
          <cell r="K199">
            <v>0.63916327699999997</v>
          </cell>
          <cell r="L199">
            <v>61.223310499999997</v>
          </cell>
          <cell r="M199" t="e">
            <v>#REF!</v>
          </cell>
        </row>
        <row r="200">
          <cell r="B200" t="str">
            <v>Lizton</v>
          </cell>
          <cell r="C200" t="str">
            <v>Hendricks</v>
          </cell>
          <cell r="D200">
            <v>180</v>
          </cell>
          <cell r="E200">
            <v>0.89121338912133896</v>
          </cell>
          <cell r="F200">
            <v>0.30470000000000003</v>
          </cell>
          <cell r="G200">
            <v>0.72803347280334729</v>
          </cell>
          <cell r="H200">
            <v>74.400000000000006</v>
          </cell>
          <cell r="I200">
            <v>7.7540106951871662E-2</v>
          </cell>
          <cell r="J200">
            <v>0.59004739336492895</v>
          </cell>
          <cell r="K200">
            <v>0.63916327699999997</v>
          </cell>
          <cell r="L200">
            <v>61.223310499999997</v>
          </cell>
          <cell r="M200" t="e">
            <v>#REF!</v>
          </cell>
        </row>
        <row r="201">
          <cell r="B201" t="str">
            <v>North Salem</v>
          </cell>
          <cell r="C201" t="str">
            <v>Hendricks</v>
          </cell>
          <cell r="D201">
            <v>180</v>
          </cell>
          <cell r="E201">
            <v>0.84422110552763818</v>
          </cell>
          <cell r="F201">
            <v>0.29449999999999998</v>
          </cell>
          <cell r="G201">
            <v>0.83417085427135673</v>
          </cell>
          <cell r="H201">
            <v>66.2</v>
          </cell>
          <cell r="I201">
            <v>4.2253521126760563E-2</v>
          </cell>
          <cell r="J201">
            <v>0.64819944598337953</v>
          </cell>
          <cell r="K201">
            <v>0.63916327699999997</v>
          </cell>
          <cell r="L201">
            <v>61.223310499999997</v>
          </cell>
          <cell r="M201" t="e">
            <v>#REF!</v>
          </cell>
        </row>
        <row r="202">
          <cell r="B202" t="str">
            <v>Pittsboro</v>
          </cell>
          <cell r="C202" t="str">
            <v>Hendricks</v>
          </cell>
          <cell r="D202">
            <v>180</v>
          </cell>
          <cell r="E202">
            <v>0.94105113636363635</v>
          </cell>
          <cell r="F202">
            <v>0.2656</v>
          </cell>
          <cell r="G202">
            <v>0.97159090909090906</v>
          </cell>
          <cell r="H202">
            <v>70.8</v>
          </cell>
          <cell r="I202">
            <v>6.5975494816211122E-2</v>
          </cell>
          <cell r="J202">
            <v>0.73757763975155277</v>
          </cell>
          <cell r="K202">
            <v>0.63916327699999997</v>
          </cell>
          <cell r="L202">
            <v>61.223310499999997</v>
          </cell>
          <cell r="M202" t="e">
            <v>#REF!</v>
          </cell>
        </row>
        <row r="203">
          <cell r="B203" t="str">
            <v>Plainfield</v>
          </cell>
          <cell r="C203" t="str">
            <v>Hendricks</v>
          </cell>
          <cell r="D203">
            <v>180</v>
          </cell>
          <cell r="E203">
            <v>0.90918303710632986</v>
          </cell>
          <cell r="F203">
            <v>0.46089999999999998</v>
          </cell>
          <cell r="G203">
            <v>0.63322419706891175</v>
          </cell>
          <cell r="H203">
            <v>61.2</v>
          </cell>
          <cell r="I203">
            <v>5.1120408046306381E-2</v>
          </cell>
          <cell r="J203">
            <v>0.57052343879410305</v>
          </cell>
          <cell r="K203">
            <v>0.63916327699999997</v>
          </cell>
          <cell r="L203">
            <v>61.223310499999997</v>
          </cell>
          <cell r="M203" t="e">
            <v>#REF!</v>
          </cell>
        </row>
        <row r="204">
          <cell r="B204" t="str">
            <v>Stilesville</v>
          </cell>
          <cell r="C204" t="str">
            <v>Hendricks</v>
          </cell>
          <cell r="D204">
            <v>180</v>
          </cell>
          <cell r="E204">
            <v>0.8771929824561403</v>
          </cell>
          <cell r="F204">
            <v>0.37180000000000002</v>
          </cell>
          <cell r="G204">
            <v>0.94736842105263153</v>
          </cell>
          <cell r="H204">
            <v>62.1</v>
          </cell>
          <cell r="I204">
            <v>1.4705882352941176E-2</v>
          </cell>
          <cell r="J204">
            <v>0.40404040404040403</v>
          </cell>
          <cell r="K204">
            <v>0.63916327699999997</v>
          </cell>
          <cell r="L204">
            <v>61.223310499999997</v>
          </cell>
          <cell r="M204" t="e">
            <v>#REF!</v>
          </cell>
        </row>
        <row r="205">
          <cell r="B205" t="str">
            <v>Blountsville</v>
          </cell>
          <cell r="C205" t="str">
            <v>Henry</v>
          </cell>
          <cell r="D205">
            <v>165.5</v>
          </cell>
          <cell r="E205">
            <v>0.86956521739130432</v>
          </cell>
          <cell r="F205">
            <v>0.30940000000000001</v>
          </cell>
          <cell r="G205">
            <v>0.82608695652173914</v>
          </cell>
          <cell r="H205">
            <v>40</v>
          </cell>
          <cell r="I205">
            <v>6.25E-2</v>
          </cell>
          <cell r="J205">
            <v>0.47297297297297297</v>
          </cell>
          <cell r="K205">
            <v>1.0233948049999999</v>
          </cell>
          <cell r="L205">
            <v>70.728216900000007</v>
          </cell>
          <cell r="M205" t="e">
            <v>#REF!</v>
          </cell>
        </row>
        <row r="206">
          <cell r="B206" t="str">
            <v>Cadiz</v>
          </cell>
          <cell r="C206" t="str">
            <v>Henry</v>
          </cell>
          <cell r="D206">
            <v>165.5</v>
          </cell>
          <cell r="E206">
            <v>0.8936170212765957</v>
          </cell>
          <cell r="F206">
            <v>0.20979999999999999</v>
          </cell>
          <cell r="G206">
            <v>0.85106382978723405</v>
          </cell>
          <cell r="H206">
            <v>73.8</v>
          </cell>
          <cell r="I206">
            <v>0.29090909090909089</v>
          </cell>
          <cell r="J206">
            <v>0.51369863013698636</v>
          </cell>
          <cell r="K206">
            <v>1.0233948049999999</v>
          </cell>
          <cell r="L206">
            <v>70.728216900000007</v>
          </cell>
          <cell r="M206" t="e">
            <v>#REF!</v>
          </cell>
        </row>
        <row r="207">
          <cell r="B207" t="str">
            <v>Dunreith</v>
          </cell>
          <cell r="C207" t="str">
            <v>Henry</v>
          </cell>
          <cell r="D207">
            <v>165.5</v>
          </cell>
          <cell r="E207">
            <v>0.79729729729729726</v>
          </cell>
          <cell r="F207">
            <v>0.63129999999999997</v>
          </cell>
          <cell r="G207">
            <v>0.64864864864864868</v>
          </cell>
          <cell r="H207">
            <v>56.1</v>
          </cell>
          <cell r="I207">
            <v>2.2727272727272728E-2</v>
          </cell>
          <cell r="J207">
            <v>0.4642857142857143</v>
          </cell>
          <cell r="K207">
            <v>1.0233948049999999</v>
          </cell>
          <cell r="L207">
            <v>70.728216900000007</v>
          </cell>
          <cell r="M207" t="e">
            <v>#REF!</v>
          </cell>
        </row>
        <row r="208">
          <cell r="B208" t="str">
            <v>Greensboro</v>
          </cell>
          <cell r="C208" t="str">
            <v>Henry</v>
          </cell>
          <cell r="D208">
            <v>165.5</v>
          </cell>
          <cell r="E208">
            <v>0.94285714285714284</v>
          </cell>
          <cell r="F208">
            <v>0.35249999999999998</v>
          </cell>
          <cell r="G208">
            <v>0.94285714285714284</v>
          </cell>
          <cell r="H208">
            <v>35.4</v>
          </cell>
          <cell r="I208">
            <v>0.19230769230769232</v>
          </cell>
          <cell r="J208">
            <v>0.22137404580152673</v>
          </cell>
          <cell r="K208">
            <v>1.0233948049999999</v>
          </cell>
          <cell r="L208">
            <v>70.728216900000007</v>
          </cell>
          <cell r="M208" t="e">
            <v>#REF!</v>
          </cell>
        </row>
        <row r="209">
          <cell r="B209" t="str">
            <v>Kennard</v>
          </cell>
          <cell r="C209" t="str">
            <v>Henry</v>
          </cell>
          <cell r="D209">
            <v>165.5</v>
          </cell>
          <cell r="E209">
            <v>0.87573964497041423</v>
          </cell>
          <cell r="F209">
            <v>0.25829999999999997</v>
          </cell>
          <cell r="G209">
            <v>0.79289940828402372</v>
          </cell>
          <cell r="H209">
            <v>59.6</v>
          </cell>
          <cell r="I209">
            <v>0.12608695652173912</v>
          </cell>
          <cell r="J209">
            <v>0.4148606811145511</v>
          </cell>
          <cell r="K209">
            <v>1.0233948049999999</v>
          </cell>
          <cell r="L209">
            <v>70.728216900000007</v>
          </cell>
          <cell r="M209" t="e">
            <v>#REF!</v>
          </cell>
        </row>
        <row r="210">
          <cell r="B210" t="str">
            <v>Knightstown</v>
          </cell>
          <cell r="C210" t="str">
            <v>Henry</v>
          </cell>
          <cell r="D210">
            <v>165.5</v>
          </cell>
          <cell r="E210">
            <v>0.7635524798154556</v>
          </cell>
          <cell r="F210">
            <v>0.43719999999999998</v>
          </cell>
          <cell r="G210">
            <v>0.63552479815455598</v>
          </cell>
          <cell r="H210">
            <v>58.8</v>
          </cell>
          <cell r="I210">
            <v>6.1122244488977955E-2</v>
          </cell>
          <cell r="J210">
            <v>0.45473984319315752</v>
          </cell>
          <cell r="K210">
            <v>1.0233948049999999</v>
          </cell>
          <cell r="L210">
            <v>70.728216900000007</v>
          </cell>
          <cell r="M210" t="e">
            <v>#REF!</v>
          </cell>
        </row>
        <row r="211">
          <cell r="B211" t="str">
            <v>Lewisville</v>
          </cell>
          <cell r="C211" t="str">
            <v>Henry</v>
          </cell>
          <cell r="D211">
            <v>165.5</v>
          </cell>
          <cell r="E211">
            <v>0.82758620689655171</v>
          </cell>
          <cell r="F211">
            <v>0.38179999999999997</v>
          </cell>
          <cell r="G211">
            <v>0.73103448275862071</v>
          </cell>
          <cell r="H211">
            <v>52.9</v>
          </cell>
          <cell r="I211">
            <v>4.8192771084337352E-2</v>
          </cell>
          <cell r="J211">
            <v>0.52500000000000002</v>
          </cell>
          <cell r="K211">
            <v>1.0233948049999999</v>
          </cell>
          <cell r="L211">
            <v>70.728216900000007</v>
          </cell>
          <cell r="M211" t="e">
            <v>#REF!</v>
          </cell>
        </row>
        <row r="212">
          <cell r="B212" t="str">
            <v>Middletown</v>
          </cell>
          <cell r="C212" t="str">
            <v>Henry</v>
          </cell>
          <cell r="D212">
            <v>165.5</v>
          </cell>
          <cell r="E212">
            <v>0.82138919514884234</v>
          </cell>
          <cell r="F212">
            <v>0.36209999999999998</v>
          </cell>
          <cell r="G212">
            <v>0.6097023153252481</v>
          </cell>
          <cell r="H212">
            <v>52.2</v>
          </cell>
          <cell r="I212">
            <v>4.911180773249739E-2</v>
          </cell>
          <cell r="J212">
            <v>0.42055485498108447</v>
          </cell>
          <cell r="K212">
            <v>1.0233948049999999</v>
          </cell>
          <cell r="L212">
            <v>70.728216900000007</v>
          </cell>
          <cell r="M212" t="e">
            <v>#REF!</v>
          </cell>
        </row>
        <row r="213">
          <cell r="B213" t="str">
            <v>Mooreland</v>
          </cell>
          <cell r="C213" t="str">
            <v>Henry</v>
          </cell>
          <cell r="D213">
            <v>165.5</v>
          </cell>
          <cell r="E213">
            <v>0.88235294117647056</v>
          </cell>
          <cell r="F213">
            <v>0.38269999999999998</v>
          </cell>
          <cell r="G213">
            <v>0.63398692810457513</v>
          </cell>
          <cell r="H213">
            <v>62.9</v>
          </cell>
          <cell r="I213">
            <v>0.12972972972972974</v>
          </cell>
          <cell r="J213">
            <v>0.38016528925619836</v>
          </cell>
          <cell r="K213">
            <v>1.0233948049999999</v>
          </cell>
          <cell r="L213">
            <v>70.728216900000007</v>
          </cell>
          <cell r="M213" t="e">
            <v>#REF!</v>
          </cell>
        </row>
        <row r="214">
          <cell r="B214" t="str">
            <v>Mount Summit</v>
          </cell>
          <cell r="C214" t="str">
            <v>Henry</v>
          </cell>
          <cell r="D214">
            <v>165.5</v>
          </cell>
          <cell r="E214">
            <v>0.90243902439024393</v>
          </cell>
          <cell r="F214">
            <v>0.47810000000000002</v>
          </cell>
          <cell r="G214">
            <v>0.79878048780487809</v>
          </cell>
          <cell r="H214">
            <v>47.9</v>
          </cell>
          <cell r="I214">
            <v>0.11392405063291139</v>
          </cell>
          <cell r="J214">
            <v>0.67041198501872656</v>
          </cell>
          <cell r="K214">
            <v>1.0233948049999999</v>
          </cell>
          <cell r="L214">
            <v>70.728216900000007</v>
          </cell>
          <cell r="M214" t="e">
            <v>#REF!</v>
          </cell>
        </row>
        <row r="215">
          <cell r="B215" t="str">
            <v>New Castle</v>
          </cell>
          <cell r="C215" t="str">
            <v>Henry</v>
          </cell>
          <cell r="D215">
            <v>165.5</v>
          </cell>
          <cell r="E215">
            <v>0.81693648816936493</v>
          </cell>
          <cell r="F215">
            <v>0.44080000000000003</v>
          </cell>
          <cell r="G215">
            <v>0.6262626262626263</v>
          </cell>
          <cell r="H215">
            <v>53.5</v>
          </cell>
          <cell r="I215">
            <v>4.8045281031986312E-2</v>
          </cell>
          <cell r="J215">
            <v>0.43518135999339008</v>
          </cell>
          <cell r="K215">
            <v>1.0233948049999999</v>
          </cell>
          <cell r="L215">
            <v>70.728216900000007</v>
          </cell>
          <cell r="M215" t="e">
            <v>#REF!</v>
          </cell>
        </row>
        <row r="216">
          <cell r="B216" t="str">
            <v>Shirley</v>
          </cell>
          <cell r="C216" t="str">
            <v>Henry</v>
          </cell>
          <cell r="D216">
            <v>165.5</v>
          </cell>
          <cell r="E216">
            <v>0.94573643410852715</v>
          </cell>
          <cell r="F216">
            <v>0.37380000000000002</v>
          </cell>
          <cell r="G216">
            <v>0.8578811369509044</v>
          </cell>
          <cell r="H216">
            <v>61.5</v>
          </cell>
          <cell r="I216">
            <v>3.7946428571428568E-2</v>
          </cell>
          <cell r="J216">
            <v>0.41215106732348111</v>
          </cell>
          <cell r="K216">
            <v>1.0233948049999999</v>
          </cell>
          <cell r="L216">
            <v>70.728216900000007</v>
          </cell>
          <cell r="M216" t="e">
            <v>#REF!</v>
          </cell>
        </row>
        <row r="217">
          <cell r="B217" t="str">
            <v>Spiceland</v>
          </cell>
          <cell r="C217" t="str">
            <v>Henry</v>
          </cell>
          <cell r="D217">
            <v>165.5</v>
          </cell>
          <cell r="E217">
            <v>0.88918918918918921</v>
          </cell>
          <cell r="F217">
            <v>0.38169999999999998</v>
          </cell>
          <cell r="G217">
            <v>0.76486486486486482</v>
          </cell>
          <cell r="H217">
            <v>64.099999999999994</v>
          </cell>
          <cell r="I217">
            <v>4.6092184368737472E-2</v>
          </cell>
          <cell r="J217">
            <v>0.35616438356164382</v>
          </cell>
          <cell r="K217">
            <v>1.0233948049999999</v>
          </cell>
          <cell r="L217">
            <v>70.728216900000007</v>
          </cell>
          <cell r="M217" t="e">
            <v>#REF!</v>
          </cell>
        </row>
        <row r="218">
          <cell r="B218" t="str">
            <v>Springport</v>
          </cell>
          <cell r="C218" t="str">
            <v>Henry</v>
          </cell>
          <cell r="D218">
            <v>165.5</v>
          </cell>
          <cell r="E218">
            <v>0.84745762711864403</v>
          </cell>
          <cell r="F218">
            <v>0.45190000000000002</v>
          </cell>
          <cell r="G218">
            <v>0.88135593220338981</v>
          </cell>
          <cell r="H218">
            <v>46.1</v>
          </cell>
          <cell r="I218">
            <v>2.8169014084507043E-2</v>
          </cell>
          <cell r="J218">
            <v>0.58823529411764708</v>
          </cell>
          <cell r="K218">
            <v>1.0233948049999999</v>
          </cell>
          <cell r="L218">
            <v>70.728216900000007</v>
          </cell>
          <cell r="M218" t="e">
            <v>#REF!</v>
          </cell>
        </row>
        <row r="219">
          <cell r="B219" t="str">
            <v>Straughn</v>
          </cell>
          <cell r="C219" t="str">
            <v>Henry</v>
          </cell>
          <cell r="D219">
            <v>165.5</v>
          </cell>
          <cell r="E219">
            <v>0.85542168674698793</v>
          </cell>
          <cell r="F219">
            <v>0.35659999999999997</v>
          </cell>
          <cell r="G219">
            <v>0.81927710843373491</v>
          </cell>
          <cell r="H219">
            <v>69.900000000000006</v>
          </cell>
          <cell r="I219">
            <v>0.13821138211382114</v>
          </cell>
          <cell r="J219">
            <v>0.39726027397260272</v>
          </cell>
          <cell r="K219">
            <v>1.0233948049999999</v>
          </cell>
          <cell r="L219">
            <v>70.728216900000007</v>
          </cell>
          <cell r="M219" t="e">
            <v>#REF!</v>
          </cell>
        </row>
        <row r="220">
          <cell r="B220" t="str">
            <v>Sulphur Springs</v>
          </cell>
          <cell r="C220" t="str">
            <v>Henry</v>
          </cell>
          <cell r="D220">
            <v>165.5</v>
          </cell>
          <cell r="E220">
            <v>0.85148514851485146</v>
          </cell>
          <cell r="F220">
            <v>0.32200000000000001</v>
          </cell>
          <cell r="G220">
            <v>0.88613861386138615</v>
          </cell>
          <cell r="H220">
            <v>48.1</v>
          </cell>
          <cell r="I220">
            <v>7.4468085106382975E-2</v>
          </cell>
          <cell r="J220">
            <v>0.57657657657657657</v>
          </cell>
          <cell r="K220">
            <v>1.0233948049999999</v>
          </cell>
          <cell r="L220">
            <v>70.728216900000007</v>
          </cell>
          <cell r="M220" t="e">
            <v>#REF!</v>
          </cell>
        </row>
        <row r="221">
          <cell r="B221" t="str">
            <v>Greentown</v>
          </cell>
          <cell r="C221" t="str">
            <v>Howard</v>
          </cell>
          <cell r="D221">
            <v>179.7</v>
          </cell>
          <cell r="E221">
            <v>0.80242424242424237</v>
          </cell>
          <cell r="F221">
            <v>0.37530000000000002</v>
          </cell>
          <cell r="G221">
            <v>0.78060606060606064</v>
          </cell>
          <cell r="H221">
            <v>61.7</v>
          </cell>
          <cell r="I221">
            <v>4.0082219938335044E-2</v>
          </cell>
          <cell r="J221">
            <v>0.46120689655172414</v>
          </cell>
          <cell r="K221">
            <v>0.83984210999999998</v>
          </cell>
          <cell r="L221">
            <v>52.638121900000002</v>
          </cell>
          <cell r="M221" t="e">
            <v>#REF!</v>
          </cell>
        </row>
        <row r="222">
          <cell r="B222" t="str">
            <v>Russiaville</v>
          </cell>
          <cell r="C222" t="str">
            <v>Howard</v>
          </cell>
          <cell r="D222">
            <v>179.7</v>
          </cell>
          <cell r="E222">
            <v>0.80652173913043479</v>
          </cell>
          <cell r="F222">
            <v>0.3846</v>
          </cell>
          <cell r="G222">
            <v>0.79565217391304344</v>
          </cell>
          <cell r="H222">
            <v>59.7</v>
          </cell>
          <cell r="I222">
            <v>4.4262295081967211E-2</v>
          </cell>
          <cell r="J222">
            <v>0.54018912529550822</v>
          </cell>
          <cell r="K222">
            <v>0.83984210999999998</v>
          </cell>
          <cell r="L222">
            <v>52.638121900000002</v>
          </cell>
          <cell r="M222" t="e">
            <v>#REF!</v>
          </cell>
        </row>
        <row r="223">
          <cell r="B223" t="str">
            <v>Andrews</v>
          </cell>
          <cell r="C223" t="str">
            <v>Huntington</v>
          </cell>
          <cell r="D223">
            <v>165</v>
          </cell>
          <cell r="E223">
            <v>0.82721382289416845</v>
          </cell>
          <cell r="F223">
            <v>0.3508</v>
          </cell>
          <cell r="G223">
            <v>0.84017278617710578</v>
          </cell>
          <cell r="H223">
            <v>56.3</v>
          </cell>
          <cell r="I223">
            <v>4.2105263157894736E-2</v>
          </cell>
          <cell r="J223">
            <v>0.42219387755102039</v>
          </cell>
          <cell r="K223">
            <v>1.9140325929999999</v>
          </cell>
          <cell r="L223">
            <v>60.918662400000002</v>
          </cell>
          <cell r="M223" t="e">
            <v>#REF!</v>
          </cell>
        </row>
        <row r="224">
          <cell r="B224" t="str">
            <v>Huntington</v>
          </cell>
          <cell r="C224" t="str">
            <v>Huntington</v>
          </cell>
          <cell r="D224">
            <v>165</v>
          </cell>
          <cell r="E224">
            <v>0.80181870669745958</v>
          </cell>
          <cell r="F224">
            <v>0.40550000000000003</v>
          </cell>
          <cell r="G224">
            <v>0.6287528868360277</v>
          </cell>
          <cell r="H224">
            <v>57.8</v>
          </cell>
          <cell r="I224">
            <v>3.0461922596754058E-2</v>
          </cell>
          <cell r="J224">
            <v>0.44935793090974857</v>
          </cell>
          <cell r="K224">
            <v>1.9140325929999999</v>
          </cell>
          <cell r="L224">
            <v>60.918662400000002</v>
          </cell>
          <cell r="M224" t="e">
            <v>#REF!</v>
          </cell>
        </row>
        <row r="225">
          <cell r="B225" t="str">
            <v>Markle</v>
          </cell>
          <cell r="C225" t="str">
            <v>Huntington</v>
          </cell>
          <cell r="D225">
            <v>165</v>
          </cell>
          <cell r="E225">
            <v>0.91793893129770987</v>
          </cell>
          <cell r="F225">
            <v>0.40860000000000002</v>
          </cell>
          <cell r="G225">
            <v>0.70992366412213737</v>
          </cell>
          <cell r="H225">
            <v>54.4</v>
          </cell>
          <cell r="I225">
            <v>0.10696095076400679</v>
          </cell>
          <cell r="J225">
            <v>0.40942408376963352</v>
          </cell>
          <cell r="K225">
            <v>1.9140325929999999</v>
          </cell>
          <cell r="L225">
            <v>60.918662400000002</v>
          </cell>
          <cell r="M225" t="e">
            <v>#REF!</v>
          </cell>
        </row>
        <row r="226">
          <cell r="B226" t="str">
            <v>Mount Etna</v>
          </cell>
          <cell r="C226" t="str">
            <v>Huntington</v>
          </cell>
          <cell r="D226">
            <v>165</v>
          </cell>
          <cell r="E226">
            <v>0.68918918918918914</v>
          </cell>
          <cell r="F226">
            <v>0.30609999999999998</v>
          </cell>
          <cell r="G226">
            <v>0.8783783783783784</v>
          </cell>
          <cell r="H226">
            <v>56.5</v>
          </cell>
          <cell r="I226">
            <v>2.4096385542168676E-2</v>
          </cell>
          <cell r="J226">
            <v>0.50381679389312972</v>
          </cell>
          <cell r="K226">
            <v>1.9140325929999999</v>
          </cell>
          <cell r="L226">
            <v>60.918662400000002</v>
          </cell>
          <cell r="M226" t="e">
            <v>#REF!</v>
          </cell>
        </row>
        <row r="227">
          <cell r="B227" t="str">
            <v>Roanoke</v>
          </cell>
          <cell r="C227" t="str">
            <v>Huntington</v>
          </cell>
          <cell r="D227">
            <v>165</v>
          </cell>
          <cell r="E227">
            <v>0.88391777509068925</v>
          </cell>
          <cell r="F227">
            <v>0.3745</v>
          </cell>
          <cell r="G227">
            <v>0.84401451027811369</v>
          </cell>
          <cell r="H227">
            <v>67.7</v>
          </cell>
          <cell r="I227">
            <v>6.0756972111553786E-2</v>
          </cell>
          <cell r="J227">
            <v>0.56586826347305386</v>
          </cell>
          <cell r="K227">
            <v>1.9140325929999999</v>
          </cell>
          <cell r="L227">
            <v>60.918662400000002</v>
          </cell>
          <cell r="M227" t="e">
            <v>#REF!</v>
          </cell>
        </row>
        <row r="228">
          <cell r="B228" t="str">
            <v>Warren</v>
          </cell>
          <cell r="C228" t="str">
            <v>Huntington</v>
          </cell>
          <cell r="D228">
            <v>165</v>
          </cell>
          <cell r="E228">
            <v>0.84957264957264955</v>
          </cell>
          <cell r="F228">
            <v>0.3871</v>
          </cell>
          <cell r="G228">
            <v>0.72478632478632476</v>
          </cell>
          <cell r="H228">
            <v>63.7</v>
          </cell>
          <cell r="I228">
            <v>4.1728763040238454E-2</v>
          </cell>
          <cell r="J228">
            <v>0.50158730158730158</v>
          </cell>
          <cell r="K228">
            <v>1.9140325929999999</v>
          </cell>
          <cell r="L228">
            <v>60.918662400000002</v>
          </cell>
          <cell r="M228" t="e">
            <v>#REF!</v>
          </cell>
        </row>
        <row r="229">
          <cell r="B229" t="str">
            <v>Brownstown</v>
          </cell>
          <cell r="C229" t="str">
            <v>Jackson</v>
          </cell>
          <cell r="D229">
            <v>169.7</v>
          </cell>
          <cell r="E229">
            <v>0.8158783783783784</v>
          </cell>
          <cell r="F229">
            <v>0.4264</v>
          </cell>
          <cell r="G229">
            <v>0.78040540540540537</v>
          </cell>
          <cell r="H229">
            <v>50.2</v>
          </cell>
          <cell r="I229">
            <v>4.9265341400172864E-2</v>
          </cell>
          <cell r="J229">
            <v>0.54575628259838782</v>
          </cell>
          <cell r="K229">
            <v>2.1763732920000001</v>
          </cell>
          <cell r="L229">
            <v>45.351942800000003</v>
          </cell>
          <cell r="M229" t="e">
            <v>#REF!</v>
          </cell>
        </row>
        <row r="230">
          <cell r="B230" t="str">
            <v>Crothersville</v>
          </cell>
          <cell r="C230" t="str">
            <v>Jackson</v>
          </cell>
          <cell r="D230">
            <v>169.7</v>
          </cell>
          <cell r="E230">
            <v>0.77832512315270941</v>
          </cell>
          <cell r="F230">
            <v>0.43269999999999997</v>
          </cell>
          <cell r="G230">
            <v>0.75862068965517238</v>
          </cell>
          <cell r="H230">
            <v>47.1</v>
          </cell>
          <cell r="I230">
            <v>3.5714285714285712E-2</v>
          </cell>
          <cell r="J230">
            <v>0.3317669172932331</v>
          </cell>
          <cell r="K230">
            <v>2.1763732920000001</v>
          </cell>
          <cell r="L230">
            <v>45.351942800000003</v>
          </cell>
          <cell r="M230" t="e">
            <v>#REF!</v>
          </cell>
        </row>
        <row r="231">
          <cell r="B231" t="str">
            <v>Medora</v>
          </cell>
          <cell r="C231" t="str">
            <v>Jackson</v>
          </cell>
          <cell r="D231">
            <v>169.7</v>
          </cell>
          <cell r="E231">
            <v>0.81660899653979235</v>
          </cell>
          <cell r="F231">
            <v>0.3463</v>
          </cell>
          <cell r="G231">
            <v>0.87197231833910038</v>
          </cell>
          <cell r="H231">
            <v>43.9</v>
          </cell>
          <cell r="I231">
            <v>0.23323615160349853</v>
          </cell>
          <cell r="J231">
            <v>0.31726907630522089</v>
          </cell>
          <cell r="K231">
            <v>2.1763732920000001</v>
          </cell>
          <cell r="L231">
            <v>45.351942800000003</v>
          </cell>
          <cell r="M231" t="e">
            <v>#REF!</v>
          </cell>
        </row>
        <row r="232">
          <cell r="B232" t="str">
            <v>Seymour</v>
          </cell>
          <cell r="C232" t="str">
            <v>Jackson</v>
          </cell>
          <cell r="D232">
            <v>169.7</v>
          </cell>
          <cell r="E232">
            <v>0.76272218164110051</v>
          </cell>
          <cell r="F232">
            <v>0.44679999999999997</v>
          </cell>
          <cell r="G232">
            <v>0.5775505234964694</v>
          </cell>
          <cell r="H232">
            <v>63.8</v>
          </cell>
          <cell r="I232">
            <v>8.4781975332621148E-2</v>
          </cell>
          <cell r="J232">
            <v>0.45928430543815157</v>
          </cell>
          <cell r="K232">
            <v>2.1763732920000001</v>
          </cell>
          <cell r="L232">
            <v>45.351942800000003</v>
          </cell>
          <cell r="M232" t="e">
            <v>#REF!</v>
          </cell>
        </row>
        <row r="233">
          <cell r="B233" t="str">
            <v>De Motte</v>
          </cell>
          <cell r="C233" t="str">
            <v>Jasper</v>
          </cell>
          <cell r="D233">
            <v>158.5</v>
          </cell>
          <cell r="E233">
            <v>0.81217750257997934</v>
          </cell>
          <cell r="F233">
            <v>0.34360000000000002</v>
          </cell>
          <cell r="G233">
            <v>0.72600619195046434</v>
          </cell>
          <cell r="H233">
            <v>51.2</v>
          </cell>
          <cell r="I233">
            <v>3.5891089108910888E-2</v>
          </cell>
          <cell r="J233">
            <v>0.56136820925553321</v>
          </cell>
          <cell r="K233">
            <v>1.8178513000000001</v>
          </cell>
          <cell r="L233">
            <v>51.929035800000001</v>
          </cell>
          <cell r="M233" t="e">
            <v>#REF!</v>
          </cell>
        </row>
        <row r="234">
          <cell r="B234" t="str">
            <v>Remington</v>
          </cell>
          <cell r="C234" t="str">
            <v>Jasper</v>
          </cell>
          <cell r="D234">
            <v>158.5</v>
          </cell>
          <cell r="E234">
            <v>0.94214876033057848</v>
          </cell>
          <cell r="F234">
            <v>0.4995</v>
          </cell>
          <cell r="G234">
            <v>0.81157024793388433</v>
          </cell>
          <cell r="H234">
            <v>59.7</v>
          </cell>
          <cell r="I234">
            <v>6.3623789764868599E-2</v>
          </cell>
          <cell r="J234">
            <v>0.54504504504504503</v>
          </cell>
          <cell r="K234">
            <v>1.8178513000000001</v>
          </cell>
          <cell r="L234">
            <v>51.929035800000001</v>
          </cell>
          <cell r="M234" t="e">
            <v>#REF!</v>
          </cell>
        </row>
        <row r="235">
          <cell r="B235" t="str">
            <v>Rensselaer</v>
          </cell>
          <cell r="C235" t="str">
            <v>Jasper</v>
          </cell>
          <cell r="D235">
            <v>158.5</v>
          </cell>
          <cell r="E235">
            <v>0.87557816836262725</v>
          </cell>
          <cell r="F235">
            <v>0.3634</v>
          </cell>
          <cell r="G235">
            <v>0.63506012950971324</v>
          </cell>
          <cell r="H235">
            <v>63.7</v>
          </cell>
          <cell r="I235">
            <v>8.4315169366715764E-2</v>
          </cell>
          <cell r="J235">
            <v>0.49396599012616565</v>
          </cell>
          <cell r="K235">
            <v>1.8178513000000001</v>
          </cell>
          <cell r="L235">
            <v>51.929035800000001</v>
          </cell>
          <cell r="M235" t="e">
            <v>#REF!</v>
          </cell>
        </row>
        <row r="236">
          <cell r="B236" t="str">
            <v>Wheatfield</v>
          </cell>
          <cell r="C236" t="str">
            <v>Jasper</v>
          </cell>
          <cell r="D236">
            <v>158.5</v>
          </cell>
          <cell r="E236">
            <v>0.80817610062893086</v>
          </cell>
          <cell r="F236">
            <v>0.38640000000000002</v>
          </cell>
          <cell r="G236">
            <v>0.70125786163522008</v>
          </cell>
          <cell r="H236">
            <v>59.4</v>
          </cell>
          <cell r="I236">
            <v>9.7826086956521743E-2</v>
          </cell>
          <cell r="J236">
            <v>0.505859375</v>
          </cell>
          <cell r="K236">
            <v>1.8178513000000001</v>
          </cell>
          <cell r="L236">
            <v>51.929035800000001</v>
          </cell>
          <cell r="M236" t="e">
            <v>#REF!</v>
          </cell>
        </row>
        <row r="237">
          <cell r="B237" t="str">
            <v>Bryant</v>
          </cell>
          <cell r="C237" t="str">
            <v>Jay</v>
          </cell>
          <cell r="D237">
            <v>146.1</v>
          </cell>
          <cell r="E237">
            <v>0.66666666666666663</v>
          </cell>
          <cell r="F237">
            <v>0.38819999999999999</v>
          </cell>
          <cell r="G237">
            <v>0.82051282051282048</v>
          </cell>
          <cell r="H237">
            <v>33.799999999999997</v>
          </cell>
          <cell r="I237">
            <v>2.8985507246376812E-2</v>
          </cell>
          <cell r="J237">
            <v>0.2</v>
          </cell>
          <cell r="K237">
            <v>4.375303841</v>
          </cell>
          <cell r="L237">
            <v>62.545170400000003</v>
          </cell>
          <cell r="M237" t="e">
            <v>#REF!</v>
          </cell>
        </row>
        <row r="238">
          <cell r="B238" t="str">
            <v>Dunkirk</v>
          </cell>
          <cell r="C238" t="str">
            <v>Jay</v>
          </cell>
          <cell r="D238">
            <v>146.1</v>
          </cell>
          <cell r="E238">
            <v>0.77365728900255759</v>
          </cell>
          <cell r="F238">
            <v>0.37969999999999998</v>
          </cell>
          <cell r="G238">
            <v>0.78516624040920713</v>
          </cell>
          <cell r="H238">
            <v>53.4</v>
          </cell>
          <cell r="I238">
            <v>2.8000000000000001E-2</v>
          </cell>
          <cell r="J238">
            <v>0.37076796036333609</v>
          </cell>
          <cell r="K238">
            <v>4.375303841</v>
          </cell>
          <cell r="L238">
            <v>62.545170400000003</v>
          </cell>
          <cell r="M238" t="e">
            <v>#REF!</v>
          </cell>
        </row>
        <row r="239">
          <cell r="B239" t="str">
            <v>Pennville</v>
          </cell>
          <cell r="C239" t="str">
            <v>Jay</v>
          </cell>
          <cell r="D239">
            <v>146.1</v>
          </cell>
          <cell r="E239">
            <v>0.76333333333333331</v>
          </cell>
          <cell r="F239">
            <v>0.39500000000000002</v>
          </cell>
          <cell r="G239">
            <v>0.65333333333333332</v>
          </cell>
          <cell r="H239">
            <v>57.7</v>
          </cell>
          <cell r="I239">
            <v>9.2307692307692313E-2</v>
          </cell>
          <cell r="J239">
            <v>0.37526205450733752</v>
          </cell>
          <cell r="K239">
            <v>4.375303841</v>
          </cell>
          <cell r="L239">
            <v>62.545170400000003</v>
          </cell>
          <cell r="M239" t="e">
            <v>#REF!</v>
          </cell>
        </row>
        <row r="240">
          <cell r="B240" t="str">
            <v>Portland</v>
          </cell>
          <cell r="C240" t="str">
            <v>Jay</v>
          </cell>
          <cell r="D240">
            <v>146.1</v>
          </cell>
          <cell r="E240">
            <v>0.78929889298892986</v>
          </cell>
          <cell r="F240">
            <v>0.42420000000000002</v>
          </cell>
          <cell r="G240">
            <v>0.66752767527675272</v>
          </cell>
          <cell r="H240">
            <v>57.9</v>
          </cell>
          <cell r="I240">
            <v>6.2237762237762236E-2</v>
          </cell>
          <cell r="J240">
            <v>0.42833372949845494</v>
          </cell>
          <cell r="K240">
            <v>4.375303841</v>
          </cell>
          <cell r="L240">
            <v>62.545170400000003</v>
          </cell>
          <cell r="M240" t="e">
            <v>#REF!</v>
          </cell>
        </row>
        <row r="241">
          <cell r="B241" t="str">
            <v>Redkey</v>
          </cell>
          <cell r="C241" t="str">
            <v>Jay</v>
          </cell>
          <cell r="D241">
            <v>146.1</v>
          </cell>
          <cell r="E241">
            <v>0.86545454545454548</v>
          </cell>
          <cell r="F241">
            <v>0.46250000000000002</v>
          </cell>
          <cell r="G241">
            <v>0.71818181818181814</v>
          </cell>
          <cell r="H241">
            <v>48.8</v>
          </cell>
          <cell r="I241">
            <v>7.170542635658915E-2</v>
          </cell>
          <cell r="J241">
            <v>0.40192926045016075</v>
          </cell>
          <cell r="K241">
            <v>4.375303841</v>
          </cell>
          <cell r="L241">
            <v>62.545170400000003</v>
          </cell>
          <cell r="M241" t="e">
            <v>#REF!</v>
          </cell>
        </row>
        <row r="242">
          <cell r="B242" t="str">
            <v>Salamonia</v>
          </cell>
          <cell r="C242" t="str">
            <v>Jay</v>
          </cell>
          <cell r="D242">
            <v>146.1</v>
          </cell>
          <cell r="E242">
            <v>0.89393939393939392</v>
          </cell>
          <cell r="F242">
            <v>0.3548</v>
          </cell>
          <cell r="G242">
            <v>0.68181818181818177</v>
          </cell>
          <cell r="H242">
            <v>67.099999999999994</v>
          </cell>
          <cell r="I242">
            <v>0</v>
          </cell>
          <cell r="J242">
            <v>0.3669724770642202</v>
          </cell>
          <cell r="K242">
            <v>4.375303841</v>
          </cell>
          <cell r="L242">
            <v>62.545170400000003</v>
          </cell>
          <cell r="M242" t="e">
            <v>#REF!</v>
          </cell>
        </row>
        <row r="243">
          <cell r="B243" t="str">
            <v>Brooksburg</v>
          </cell>
          <cell r="C243" t="str">
            <v>Jefferson</v>
          </cell>
          <cell r="D243">
            <v>162.69999999999999</v>
          </cell>
          <cell r="E243">
            <v>0.77142857142857146</v>
          </cell>
          <cell r="F243">
            <v>0.28389999999999999</v>
          </cell>
          <cell r="G243">
            <v>0.91428571428571426</v>
          </cell>
          <cell r="H243">
            <v>76.5</v>
          </cell>
          <cell r="I243">
            <v>0.10256410256410256</v>
          </cell>
          <cell r="J243">
            <v>0.42553191489361702</v>
          </cell>
          <cell r="K243">
            <v>2.7272727269999999</v>
          </cell>
          <cell r="L243">
            <v>60.3101336</v>
          </cell>
          <cell r="M243" t="e">
            <v>#REF!</v>
          </cell>
        </row>
        <row r="244">
          <cell r="B244" t="str">
            <v>Dupont</v>
          </cell>
          <cell r="C244" t="str">
            <v>Jefferson</v>
          </cell>
          <cell r="D244">
            <v>162.69999999999999</v>
          </cell>
          <cell r="E244">
            <v>0.69148936170212771</v>
          </cell>
          <cell r="F244">
            <v>0.33510000000000001</v>
          </cell>
          <cell r="G244">
            <v>0.63829787234042556</v>
          </cell>
          <cell r="H244">
            <v>56.8</v>
          </cell>
          <cell r="I244">
            <v>9.1743119266055051E-2</v>
          </cell>
          <cell r="J244">
            <v>0.43636363636363634</v>
          </cell>
          <cell r="K244">
            <v>2.7272727269999999</v>
          </cell>
          <cell r="L244">
            <v>60.3101336</v>
          </cell>
          <cell r="M244" t="e">
            <v>#REF!</v>
          </cell>
        </row>
        <row r="245">
          <cell r="B245" t="str">
            <v>Hanover</v>
          </cell>
          <cell r="C245" t="str">
            <v>Jefferson</v>
          </cell>
          <cell r="D245">
            <v>162.69999999999999</v>
          </cell>
          <cell r="E245">
            <v>0.85066941297631304</v>
          </cell>
          <cell r="F245">
            <v>0.42180000000000001</v>
          </cell>
          <cell r="G245">
            <v>0.67353244078269825</v>
          </cell>
          <cell r="H245">
            <v>52.9</v>
          </cell>
          <cell r="I245">
            <v>3.9301310043668124E-2</v>
          </cell>
          <cell r="J245">
            <v>0.48786653185035389</v>
          </cell>
          <cell r="K245">
            <v>2.7272727269999999</v>
          </cell>
          <cell r="L245">
            <v>60.3101336</v>
          </cell>
          <cell r="M245" t="e">
            <v>#REF!</v>
          </cell>
        </row>
        <row r="246">
          <cell r="B246" t="str">
            <v>Madison</v>
          </cell>
          <cell r="C246" t="str">
            <v>Jefferson</v>
          </cell>
          <cell r="D246">
            <v>162.69999999999999</v>
          </cell>
          <cell r="E246">
            <v>0.81925112722995486</v>
          </cell>
          <cell r="F246">
            <v>0.45639999999999997</v>
          </cell>
          <cell r="G246">
            <v>0.55969417761223295</v>
          </cell>
          <cell r="H246">
            <v>53.6</v>
          </cell>
          <cell r="I246">
            <v>4.5260915867944625E-2</v>
          </cell>
          <cell r="J246">
            <v>0.51778172927317179</v>
          </cell>
          <cell r="K246">
            <v>2.7272727269999999</v>
          </cell>
          <cell r="L246">
            <v>60.3101336</v>
          </cell>
          <cell r="M246" t="e">
            <v>#REF!</v>
          </cell>
        </row>
        <row r="247">
          <cell r="B247" t="str">
            <v>North Vernon</v>
          </cell>
          <cell r="C247" t="str">
            <v>Jennings</v>
          </cell>
          <cell r="D247">
            <v>146.69999999999999</v>
          </cell>
          <cell r="E247">
            <v>0.84586594079618915</v>
          </cell>
          <cell r="F247">
            <v>0.4627</v>
          </cell>
          <cell r="G247">
            <v>0.58115005103776796</v>
          </cell>
          <cell r="H247">
            <v>50</v>
          </cell>
          <cell r="I247">
            <v>5.1535474761736672E-2</v>
          </cell>
          <cell r="J247">
            <v>0.44757301954192058</v>
          </cell>
          <cell r="K247">
            <v>0</v>
          </cell>
          <cell r="L247">
            <v>67.562380000000005</v>
          </cell>
          <cell r="M247" t="e">
            <v>#REF!</v>
          </cell>
        </row>
        <row r="248">
          <cell r="B248" t="str">
            <v>Vernon</v>
          </cell>
          <cell r="C248" t="str">
            <v>Jennings</v>
          </cell>
          <cell r="D248">
            <v>146.69999999999999</v>
          </cell>
          <cell r="E248">
            <v>0.7589285714285714</v>
          </cell>
          <cell r="F248">
            <v>0.42609999999999998</v>
          </cell>
          <cell r="G248">
            <v>0.8392857142857143</v>
          </cell>
          <cell r="H248">
            <v>64.3</v>
          </cell>
          <cell r="I248">
            <v>7.5187969924812026E-2</v>
          </cell>
          <cell r="J248">
            <v>0.44692737430167595</v>
          </cell>
          <cell r="K248">
            <v>0</v>
          </cell>
          <cell r="L248">
            <v>67.562380000000005</v>
          </cell>
          <cell r="M248" t="e">
            <v>#REF!</v>
          </cell>
        </row>
        <row r="249">
          <cell r="B249" t="str">
            <v>Bargersville</v>
          </cell>
          <cell r="C249" t="str">
            <v>Johnson</v>
          </cell>
          <cell r="D249">
            <v>178.7</v>
          </cell>
          <cell r="E249">
            <v>0.94165366614664592</v>
          </cell>
          <cell r="F249">
            <v>0.51790000000000003</v>
          </cell>
          <cell r="G249">
            <v>0.74196567862714513</v>
          </cell>
          <cell r="H249">
            <v>60.2</v>
          </cell>
          <cell r="I249">
            <v>0.18441792389101555</v>
          </cell>
          <cell r="J249">
            <v>0.71146922681296076</v>
          </cell>
          <cell r="K249">
            <v>1.126838155</v>
          </cell>
          <cell r="L249">
            <v>64.839736700000003</v>
          </cell>
          <cell r="M249" t="e">
            <v>#REF!</v>
          </cell>
        </row>
        <row r="250">
          <cell r="B250" t="str">
            <v>Edinburgh</v>
          </cell>
          <cell r="C250" t="str">
            <v>Johnson</v>
          </cell>
          <cell r="D250">
            <v>178.7</v>
          </cell>
          <cell r="E250">
            <v>0.66266437964551173</v>
          </cell>
          <cell r="F250">
            <v>0.33019999999999999</v>
          </cell>
          <cell r="G250">
            <v>0.54659805603201828</v>
          </cell>
          <cell r="H250">
            <v>65</v>
          </cell>
          <cell r="I250">
            <v>4.6916890080428951E-2</v>
          </cell>
          <cell r="J250">
            <v>0.45323047251687559</v>
          </cell>
          <cell r="K250">
            <v>1.126838155</v>
          </cell>
          <cell r="L250">
            <v>64.839736700000003</v>
          </cell>
          <cell r="M250" t="e">
            <v>#REF!</v>
          </cell>
        </row>
        <row r="251">
          <cell r="B251" t="str">
            <v>Franklin</v>
          </cell>
          <cell r="C251" t="str">
            <v>Johnson</v>
          </cell>
          <cell r="D251">
            <v>178.7</v>
          </cell>
          <cell r="E251">
            <v>0.86166739225076183</v>
          </cell>
          <cell r="F251">
            <v>0.42459999999999998</v>
          </cell>
          <cell r="G251">
            <v>0.67827601218981282</v>
          </cell>
          <cell r="H251">
            <v>62.4</v>
          </cell>
          <cell r="I251">
            <v>5.9337516879815713E-2</v>
          </cell>
          <cell r="J251">
            <v>0.56799125045570542</v>
          </cell>
          <cell r="K251">
            <v>1.126838155</v>
          </cell>
          <cell r="L251">
            <v>64.839736700000003</v>
          </cell>
          <cell r="M251" t="e">
            <v>#REF!</v>
          </cell>
        </row>
        <row r="252">
          <cell r="B252" t="str">
            <v>Greenwood</v>
          </cell>
          <cell r="C252" t="str">
            <v>Johnson</v>
          </cell>
          <cell r="D252">
            <v>178.7</v>
          </cell>
          <cell r="E252">
            <v>0.89879000780640128</v>
          </cell>
          <cell r="F252">
            <v>0.38929999999999998</v>
          </cell>
          <cell r="G252">
            <v>0.6088992974238876</v>
          </cell>
          <cell r="H252">
            <v>65.900000000000006</v>
          </cell>
          <cell r="I252">
            <v>7.5749637893309504E-2</v>
          </cell>
          <cell r="J252">
            <v>0.60415883458646613</v>
          </cell>
          <cell r="K252">
            <v>1.126838155</v>
          </cell>
          <cell r="L252">
            <v>64.839736700000003</v>
          </cell>
          <cell r="M252" t="e">
            <v>#REF!</v>
          </cell>
        </row>
        <row r="253">
          <cell r="B253" t="str">
            <v>New Whiteland</v>
          </cell>
          <cell r="C253" t="str">
            <v>Johnson</v>
          </cell>
          <cell r="D253">
            <v>178.7</v>
          </cell>
          <cell r="E253">
            <v>0.88922610015174508</v>
          </cell>
          <cell r="F253">
            <v>0.27250000000000002</v>
          </cell>
          <cell r="G253">
            <v>0.93070308548305514</v>
          </cell>
          <cell r="H253">
            <v>63.5</v>
          </cell>
          <cell r="I253">
            <v>6.9942611190817794E-2</v>
          </cell>
          <cell r="J253">
            <v>0.51930866864704295</v>
          </cell>
          <cell r="K253">
            <v>1.126838155</v>
          </cell>
          <cell r="L253">
            <v>64.839736700000003</v>
          </cell>
          <cell r="M253" t="e">
            <v>#REF!</v>
          </cell>
        </row>
        <row r="254">
          <cell r="B254" t="str">
            <v>Princes Lake</v>
          </cell>
          <cell r="C254" t="str">
            <v>Johnson</v>
          </cell>
          <cell r="D254">
            <v>178.7</v>
          </cell>
          <cell r="E254">
            <v>0.88758389261744963</v>
          </cell>
          <cell r="F254">
            <v>0.34420000000000001</v>
          </cell>
          <cell r="G254">
            <v>0.95805369127516782</v>
          </cell>
          <cell r="H254">
            <v>63.8</v>
          </cell>
          <cell r="I254">
            <v>0.11724137931034483</v>
          </cell>
          <cell r="J254">
            <v>0.55363984674329503</v>
          </cell>
          <cell r="K254">
            <v>1.126838155</v>
          </cell>
          <cell r="L254">
            <v>64.839736700000003</v>
          </cell>
          <cell r="M254" t="e">
            <v>#REF!</v>
          </cell>
        </row>
        <row r="255">
          <cell r="B255" t="str">
            <v>Trafalgar</v>
          </cell>
          <cell r="C255" t="str">
            <v>Johnson</v>
          </cell>
          <cell r="D255">
            <v>178.7</v>
          </cell>
          <cell r="E255">
            <v>0.8669724770642202</v>
          </cell>
          <cell r="F255">
            <v>0.37780000000000002</v>
          </cell>
          <cell r="G255">
            <v>0.75229357798165142</v>
          </cell>
          <cell r="H255">
            <v>57.1</v>
          </cell>
          <cell r="I255">
            <v>7.3022312373225151E-2</v>
          </cell>
          <cell r="J255">
            <v>0.44101876675603219</v>
          </cell>
          <cell r="K255">
            <v>1.126838155</v>
          </cell>
          <cell r="L255">
            <v>64.839736700000003</v>
          </cell>
          <cell r="M255" t="e">
            <v>#REF!</v>
          </cell>
        </row>
        <row r="256">
          <cell r="B256" t="str">
            <v>Whiteland</v>
          </cell>
          <cell r="C256" t="str">
            <v>Johnson</v>
          </cell>
          <cell r="D256">
            <v>178.7</v>
          </cell>
          <cell r="E256">
            <v>0.92650753768844218</v>
          </cell>
          <cell r="F256">
            <v>0.29160000000000003</v>
          </cell>
          <cell r="G256">
            <v>0.87625628140703515</v>
          </cell>
          <cell r="H256">
            <v>66.599999999999994</v>
          </cell>
          <cell r="I256">
            <v>9.4792514239218875E-2</v>
          </cell>
          <cell r="J256">
            <v>0.54932598039215685</v>
          </cell>
          <cell r="K256">
            <v>1.126838155</v>
          </cell>
          <cell r="L256">
            <v>64.839736700000003</v>
          </cell>
          <cell r="M256" t="e">
            <v>#REF!</v>
          </cell>
        </row>
        <row r="257">
          <cell r="B257" t="str">
            <v>Bicknell</v>
          </cell>
          <cell r="C257" t="str">
            <v>Knox</v>
          </cell>
          <cell r="D257">
            <v>171.9</v>
          </cell>
          <cell r="E257">
            <v>0.81968503937007875</v>
          </cell>
          <cell r="F257">
            <v>0.43459999999999999</v>
          </cell>
          <cell r="G257">
            <v>0.66614173228346452</v>
          </cell>
          <cell r="H257">
            <v>65.5</v>
          </cell>
          <cell r="I257">
            <v>5.8705803869246162E-2</v>
          </cell>
          <cell r="J257">
            <v>0.55801403130059368</v>
          </cell>
          <cell r="K257">
            <v>2.47511138</v>
          </cell>
          <cell r="L257">
            <v>55.630891400000003</v>
          </cell>
          <cell r="M257" t="e">
            <v>#REF!</v>
          </cell>
        </row>
        <row r="258">
          <cell r="B258" t="str">
            <v>Bruceville</v>
          </cell>
          <cell r="C258" t="str">
            <v>Knox</v>
          </cell>
          <cell r="D258">
            <v>171.9</v>
          </cell>
          <cell r="E258">
            <v>0.89252336448598135</v>
          </cell>
          <cell r="F258">
            <v>0.50270000000000004</v>
          </cell>
          <cell r="G258">
            <v>0.79439252336448596</v>
          </cell>
          <cell r="H258">
            <v>67.5</v>
          </cell>
          <cell r="I258">
            <v>2.2727272727272728E-2</v>
          </cell>
          <cell r="J258">
            <v>0.40705128205128205</v>
          </cell>
          <cell r="K258">
            <v>2.47511138</v>
          </cell>
          <cell r="L258">
            <v>55.630891400000003</v>
          </cell>
          <cell r="M258" t="e">
            <v>#REF!</v>
          </cell>
        </row>
        <row r="259">
          <cell r="B259" t="str">
            <v>Decker</v>
          </cell>
          <cell r="C259" t="str">
            <v>Knox</v>
          </cell>
          <cell r="D259">
            <v>171.9</v>
          </cell>
          <cell r="E259">
            <v>0.58974358974358976</v>
          </cell>
          <cell r="F259">
            <v>0.49349999999999999</v>
          </cell>
          <cell r="G259">
            <v>0.89743589743589747</v>
          </cell>
          <cell r="H259">
            <v>64.3</v>
          </cell>
          <cell r="I259">
            <v>3.0303030303030304E-2</v>
          </cell>
          <cell r="J259">
            <v>0.25179856115107913</v>
          </cell>
          <cell r="K259">
            <v>2.47511138</v>
          </cell>
          <cell r="L259">
            <v>55.630891400000003</v>
          </cell>
          <cell r="M259" t="e">
            <v>#REF!</v>
          </cell>
        </row>
        <row r="260">
          <cell r="B260" t="str">
            <v>Edwardsport</v>
          </cell>
          <cell r="C260" t="str">
            <v>Knox</v>
          </cell>
          <cell r="D260">
            <v>171.9</v>
          </cell>
          <cell r="E260">
            <v>0.7416666666666667</v>
          </cell>
          <cell r="F260">
            <v>0.34910000000000002</v>
          </cell>
          <cell r="G260">
            <v>0.875</v>
          </cell>
          <cell r="H260">
            <v>55</v>
          </cell>
          <cell r="I260">
            <v>3.937007874015748E-2</v>
          </cell>
          <cell r="J260">
            <v>0.42639593908629442</v>
          </cell>
          <cell r="K260">
            <v>2.47511138</v>
          </cell>
          <cell r="L260">
            <v>55.630891400000003</v>
          </cell>
          <cell r="M260" t="e">
            <v>#REF!</v>
          </cell>
        </row>
        <row r="261">
          <cell r="B261" t="str">
            <v>Monroe City</v>
          </cell>
          <cell r="C261" t="str">
            <v>Knox</v>
          </cell>
          <cell r="D261">
            <v>171.9</v>
          </cell>
          <cell r="E261">
            <v>0.91495601173020524</v>
          </cell>
          <cell r="F261">
            <v>0.44829999999999998</v>
          </cell>
          <cell r="G261">
            <v>0.61876832844574781</v>
          </cell>
          <cell r="H261">
            <v>61.5</v>
          </cell>
          <cell r="I261">
            <v>0.14578005115089515</v>
          </cell>
          <cell r="J261">
            <v>0.44082332761578047</v>
          </cell>
          <cell r="K261">
            <v>2.47511138</v>
          </cell>
          <cell r="L261">
            <v>55.630891400000003</v>
          </cell>
          <cell r="M261" t="e">
            <v>#REF!</v>
          </cell>
        </row>
        <row r="262">
          <cell r="B262" t="str">
            <v>Oaktown</v>
          </cell>
          <cell r="C262" t="str">
            <v>Knox</v>
          </cell>
          <cell r="D262">
            <v>171.9</v>
          </cell>
          <cell r="E262">
            <v>0.88253968253968251</v>
          </cell>
          <cell r="F262">
            <v>0.39879999999999999</v>
          </cell>
          <cell r="G262">
            <v>0.66349206349206347</v>
          </cell>
          <cell r="H262">
            <v>51.2</v>
          </cell>
          <cell r="I262">
            <v>0.10397553516819572</v>
          </cell>
          <cell r="J262">
            <v>0.352112676056338</v>
          </cell>
          <cell r="K262">
            <v>2.47511138</v>
          </cell>
          <cell r="L262">
            <v>55.630891400000003</v>
          </cell>
          <cell r="M262" t="e">
            <v>#REF!</v>
          </cell>
        </row>
        <row r="263">
          <cell r="B263" t="str">
            <v>Sandborn</v>
          </cell>
          <cell r="C263" t="str">
            <v>Knox</v>
          </cell>
          <cell r="D263">
            <v>171.9</v>
          </cell>
          <cell r="E263">
            <v>0.67096774193548392</v>
          </cell>
          <cell r="F263">
            <v>0.32100000000000001</v>
          </cell>
          <cell r="G263">
            <v>0.82580645161290323</v>
          </cell>
          <cell r="H263">
            <v>69.3</v>
          </cell>
          <cell r="I263">
            <v>0</v>
          </cell>
          <cell r="J263">
            <v>0.57647058823529407</v>
          </cell>
          <cell r="K263">
            <v>2.47511138</v>
          </cell>
          <cell r="L263">
            <v>55.630891400000003</v>
          </cell>
          <cell r="M263" t="e">
            <v>#REF!</v>
          </cell>
        </row>
        <row r="264">
          <cell r="B264" t="str">
            <v>Vincennes</v>
          </cell>
          <cell r="C264" t="str">
            <v>Knox</v>
          </cell>
          <cell r="D264">
            <v>171.9</v>
          </cell>
          <cell r="E264">
            <v>0.83493656768437197</v>
          </cell>
          <cell r="F264">
            <v>0.47849999999999998</v>
          </cell>
          <cell r="G264">
            <v>0.46884148891677124</v>
          </cell>
          <cell r="H264">
            <v>57.9</v>
          </cell>
          <cell r="I264">
            <v>4.3037348503586446E-2</v>
          </cell>
          <cell r="J264">
            <v>0.47782239238024093</v>
          </cell>
          <cell r="K264">
            <v>2.47511138</v>
          </cell>
          <cell r="L264">
            <v>55.630891400000003</v>
          </cell>
          <cell r="M264" t="e">
            <v>#REF!</v>
          </cell>
        </row>
        <row r="265">
          <cell r="B265" t="str">
            <v>Wheatland</v>
          </cell>
          <cell r="C265" t="str">
            <v>Knox</v>
          </cell>
          <cell r="D265">
            <v>171.9</v>
          </cell>
          <cell r="E265">
            <v>0.71751412429378536</v>
          </cell>
          <cell r="F265">
            <v>0.37469999999999998</v>
          </cell>
          <cell r="G265">
            <v>0.68361581920903958</v>
          </cell>
          <cell r="H265">
            <v>66</v>
          </cell>
          <cell r="I265">
            <v>0.13207547169811321</v>
          </cell>
          <cell r="J265">
            <v>0.37545126353790614</v>
          </cell>
          <cell r="K265">
            <v>2.47511138</v>
          </cell>
          <cell r="L265">
            <v>55.630891400000003</v>
          </cell>
          <cell r="M265" t="e">
            <v>#REF!</v>
          </cell>
        </row>
        <row r="266">
          <cell r="B266" t="str">
            <v>Burket</v>
          </cell>
          <cell r="C266" t="str">
            <v>Kosciusko</v>
          </cell>
          <cell r="D266">
            <v>177.5</v>
          </cell>
          <cell r="E266">
            <v>0.80392156862745101</v>
          </cell>
          <cell r="F266">
            <v>0.38109999999999999</v>
          </cell>
          <cell r="G266">
            <v>0.89215686274509809</v>
          </cell>
          <cell r="H266">
            <v>77.3</v>
          </cell>
          <cell r="I266">
            <v>0.13970588235294118</v>
          </cell>
          <cell r="J266">
            <v>0.17682926829268292</v>
          </cell>
          <cell r="K266">
            <v>1.1228805630000001</v>
          </cell>
          <cell r="L266">
            <v>66.419491500000007</v>
          </cell>
          <cell r="M266" t="e">
            <v>#REF!</v>
          </cell>
        </row>
        <row r="267">
          <cell r="B267" t="str">
            <v>Claypool</v>
          </cell>
          <cell r="C267" t="str">
            <v>Kosciusko</v>
          </cell>
          <cell r="D267">
            <v>177.5</v>
          </cell>
          <cell r="E267">
            <v>0.75776397515527949</v>
          </cell>
          <cell r="F267">
            <v>0.35589999999999999</v>
          </cell>
          <cell r="G267">
            <v>0.78260869565217395</v>
          </cell>
          <cell r="H267">
            <v>64.599999999999994</v>
          </cell>
          <cell r="I267">
            <v>2.2598870056497175E-2</v>
          </cell>
          <cell r="J267">
            <v>0.35344827586206895</v>
          </cell>
          <cell r="K267">
            <v>1.1228805630000001</v>
          </cell>
          <cell r="L267">
            <v>66.419491500000007</v>
          </cell>
          <cell r="M267" t="e">
            <v>#REF!</v>
          </cell>
        </row>
        <row r="268">
          <cell r="B268" t="str">
            <v>Etna Green</v>
          </cell>
          <cell r="C268" t="str">
            <v>Kosciusko</v>
          </cell>
          <cell r="D268">
            <v>177.5</v>
          </cell>
          <cell r="E268">
            <v>0.87727272727272732</v>
          </cell>
          <cell r="F268">
            <v>0.29770000000000002</v>
          </cell>
          <cell r="G268">
            <v>0.79090909090909089</v>
          </cell>
          <cell r="H268">
            <v>69.099999999999994</v>
          </cell>
          <cell r="I268">
            <v>7.407407407407407E-2</v>
          </cell>
          <cell r="J268">
            <v>0.47645429362880887</v>
          </cell>
          <cell r="K268">
            <v>1.1228805630000001</v>
          </cell>
          <cell r="L268">
            <v>66.419491500000007</v>
          </cell>
          <cell r="M268" t="e">
            <v>#REF!</v>
          </cell>
        </row>
        <row r="269">
          <cell r="B269" t="str">
            <v>Leesburg</v>
          </cell>
          <cell r="C269" t="str">
            <v>Kosciusko</v>
          </cell>
          <cell r="D269">
            <v>177.5</v>
          </cell>
          <cell r="E269">
            <v>0.89915966386554624</v>
          </cell>
          <cell r="F269">
            <v>0.31269999999999998</v>
          </cell>
          <cell r="G269">
            <v>0.79831932773109249</v>
          </cell>
          <cell r="H269">
            <v>72.099999999999994</v>
          </cell>
          <cell r="I269">
            <v>7.7481840193704604E-2</v>
          </cell>
          <cell r="J269">
            <v>0.55294117647058827</v>
          </cell>
          <cell r="K269">
            <v>1.1228805630000001</v>
          </cell>
          <cell r="L269">
            <v>66.419491500000007</v>
          </cell>
          <cell r="M269" t="e">
            <v>#REF!</v>
          </cell>
        </row>
        <row r="270">
          <cell r="B270" t="str">
            <v>Mentone</v>
          </cell>
          <cell r="C270" t="str">
            <v>Kosciusko</v>
          </cell>
          <cell r="D270">
            <v>177.5</v>
          </cell>
          <cell r="E270">
            <v>0.81984334203655351</v>
          </cell>
          <cell r="F270">
            <v>0.3231</v>
          </cell>
          <cell r="G270">
            <v>0.68929503916449086</v>
          </cell>
          <cell r="H270">
            <v>64.599999999999994</v>
          </cell>
          <cell r="I270">
            <v>4.3383947939262472E-2</v>
          </cell>
          <cell r="J270">
            <v>0.43133802816901406</v>
          </cell>
          <cell r="K270">
            <v>1.1228805630000001</v>
          </cell>
          <cell r="L270">
            <v>66.419491500000007</v>
          </cell>
          <cell r="M270" t="e">
            <v>#REF!</v>
          </cell>
        </row>
        <row r="271">
          <cell r="B271" t="str">
            <v>Milford</v>
          </cell>
          <cell r="C271" t="str">
            <v>Kosciusko</v>
          </cell>
          <cell r="D271">
            <v>177.5</v>
          </cell>
          <cell r="E271">
            <v>0.71768202080237742</v>
          </cell>
          <cell r="F271">
            <v>0.42880000000000001</v>
          </cell>
          <cell r="G271">
            <v>0.76523031203566116</v>
          </cell>
          <cell r="H271">
            <v>63.1</v>
          </cell>
          <cell r="I271">
            <v>9.9255583126550868E-3</v>
          </cell>
          <cell r="J271">
            <v>0.34690101757631825</v>
          </cell>
          <cell r="K271">
            <v>1.1228805630000001</v>
          </cell>
          <cell r="L271">
            <v>66.419491500000007</v>
          </cell>
          <cell r="M271" t="e">
            <v>#REF!</v>
          </cell>
        </row>
        <row r="272">
          <cell r="B272" t="str">
            <v>Nappanee</v>
          </cell>
          <cell r="C272" t="str">
            <v>Kosciusko</v>
          </cell>
          <cell r="D272">
            <v>177.5</v>
          </cell>
          <cell r="E272">
            <v>0.89106044154904085</v>
          </cell>
          <cell r="F272">
            <v>0.38529999999999998</v>
          </cell>
          <cell r="G272">
            <v>0.60115816141874778</v>
          </cell>
          <cell r="H272">
            <v>72.7</v>
          </cell>
          <cell r="I272">
            <v>8.3129584352078234E-2</v>
          </cell>
          <cell r="J272">
            <v>0.46555197421434324</v>
          </cell>
          <cell r="K272">
            <v>1.1228805630000001</v>
          </cell>
          <cell r="L272">
            <v>66.419491500000007</v>
          </cell>
          <cell r="M272" t="e">
            <v>#REF!</v>
          </cell>
        </row>
        <row r="273">
          <cell r="B273" t="str">
            <v>North Webster</v>
          </cell>
          <cell r="C273" t="str">
            <v>Kosciusko</v>
          </cell>
          <cell r="D273">
            <v>177.5</v>
          </cell>
          <cell r="E273">
            <v>0.86991869918699183</v>
          </cell>
          <cell r="F273">
            <v>0.43369999999999997</v>
          </cell>
          <cell r="G273">
            <v>0.74796747967479671</v>
          </cell>
          <cell r="H273">
            <v>62.4</v>
          </cell>
          <cell r="I273">
            <v>0.11482254697286012</v>
          </cell>
          <cell r="J273">
            <v>0.55882352941176472</v>
          </cell>
          <cell r="K273">
            <v>1.1228805630000001</v>
          </cell>
          <cell r="L273">
            <v>66.419491500000007</v>
          </cell>
          <cell r="M273" t="e">
            <v>#REF!</v>
          </cell>
        </row>
        <row r="274">
          <cell r="B274" t="str">
            <v>Pierceton</v>
          </cell>
          <cell r="C274" t="str">
            <v>Kosciusko</v>
          </cell>
          <cell r="D274">
            <v>177.5</v>
          </cell>
          <cell r="E274">
            <v>0.8777219430485762</v>
          </cell>
          <cell r="F274">
            <v>0.36749999999999999</v>
          </cell>
          <cell r="G274">
            <v>0.63149078726968177</v>
          </cell>
          <cell r="H274">
            <v>68.3</v>
          </cell>
          <cell r="I274">
            <v>2.7142857142857142E-2</v>
          </cell>
          <cell r="J274">
            <v>0.46856465005931197</v>
          </cell>
          <cell r="K274">
            <v>1.1228805630000001</v>
          </cell>
          <cell r="L274">
            <v>66.419491500000007</v>
          </cell>
          <cell r="M274" t="e">
            <v>#REF!</v>
          </cell>
        </row>
        <row r="275">
          <cell r="B275" t="str">
            <v>Sidney</v>
          </cell>
          <cell r="C275" t="str">
            <v>Kosciusko</v>
          </cell>
          <cell r="D275">
            <v>177.5</v>
          </cell>
          <cell r="E275">
            <v>0.5</v>
          </cell>
          <cell r="F275">
            <v>0.29680000000000001</v>
          </cell>
          <cell r="G275">
            <v>0.65789473684210531</v>
          </cell>
          <cell r="H275">
            <v>54.2</v>
          </cell>
          <cell r="I275">
            <v>0</v>
          </cell>
          <cell r="J275">
            <v>0.23809523809523808</v>
          </cell>
          <cell r="K275">
            <v>1.1228805630000001</v>
          </cell>
          <cell r="L275">
            <v>66.419491500000007</v>
          </cell>
          <cell r="M275" t="e">
            <v>#REF!</v>
          </cell>
        </row>
        <row r="276">
          <cell r="B276" t="str">
            <v>Silver Lake</v>
          </cell>
          <cell r="C276" t="str">
            <v>Kosciusko</v>
          </cell>
          <cell r="D276">
            <v>177.5</v>
          </cell>
          <cell r="E276">
            <v>0.79207920792079212</v>
          </cell>
          <cell r="F276">
            <v>0.36220000000000002</v>
          </cell>
          <cell r="G276">
            <v>0.76485148514851486</v>
          </cell>
          <cell r="H276">
            <v>51.5</v>
          </cell>
          <cell r="I276">
            <v>0.13793103448275862</v>
          </cell>
          <cell r="J276">
            <v>0.29903978052126201</v>
          </cell>
          <cell r="K276">
            <v>1.1228805630000001</v>
          </cell>
          <cell r="L276">
            <v>66.419491500000007</v>
          </cell>
          <cell r="M276" t="e">
            <v>#REF!</v>
          </cell>
        </row>
        <row r="277">
          <cell r="B277" t="str">
            <v>Syracuse</v>
          </cell>
          <cell r="C277" t="str">
            <v>Kosciusko</v>
          </cell>
          <cell r="D277">
            <v>177.5</v>
          </cell>
          <cell r="E277">
            <v>0.68762957843814787</v>
          </cell>
          <cell r="F277">
            <v>0.35680000000000001</v>
          </cell>
          <cell r="G277">
            <v>0.63234277816171391</v>
          </cell>
          <cell r="H277">
            <v>68.5</v>
          </cell>
          <cell r="I277">
            <v>0.10870712401055409</v>
          </cell>
          <cell r="J277">
            <v>0.44568006843455943</v>
          </cell>
          <cell r="K277">
            <v>1.1228805630000001</v>
          </cell>
          <cell r="L277">
            <v>66.419491500000007</v>
          </cell>
          <cell r="M277" t="e">
            <v>#REF!</v>
          </cell>
        </row>
        <row r="278">
          <cell r="B278" t="str">
            <v>Warsaw</v>
          </cell>
          <cell r="C278" t="str">
            <v>Kosciusko</v>
          </cell>
          <cell r="D278">
            <v>177.5</v>
          </cell>
          <cell r="E278">
            <v>0.86464762451557342</v>
          </cell>
          <cell r="F278">
            <v>0.40010000000000001</v>
          </cell>
          <cell r="G278">
            <v>0.49160327257069042</v>
          </cell>
          <cell r="H278">
            <v>63.8</v>
          </cell>
          <cell r="I278">
            <v>9.5709570957095716E-2</v>
          </cell>
          <cell r="J278">
            <v>0.59260978553523347</v>
          </cell>
          <cell r="K278">
            <v>1.1228805630000001</v>
          </cell>
          <cell r="L278">
            <v>66.419491500000007</v>
          </cell>
          <cell r="M278" t="e">
            <v>#REF!</v>
          </cell>
        </row>
        <row r="279">
          <cell r="B279" t="str">
            <v>Winona Lake</v>
          </cell>
          <cell r="C279" t="str">
            <v>Kosciusko</v>
          </cell>
          <cell r="D279">
            <v>177.5</v>
          </cell>
          <cell r="E279">
            <v>0.94005934718100892</v>
          </cell>
          <cell r="F279">
            <v>0.51819999999999999</v>
          </cell>
          <cell r="G279">
            <v>0.64688427299703266</v>
          </cell>
          <cell r="H279">
            <v>66.400000000000006</v>
          </cell>
          <cell r="I279">
            <v>9.3881856540084394E-2</v>
          </cell>
          <cell r="J279">
            <v>0.7525738957157091</v>
          </cell>
          <cell r="K279">
            <v>1.1228805630000001</v>
          </cell>
          <cell r="L279">
            <v>66.419491500000007</v>
          </cell>
          <cell r="M279" t="e">
            <v>#REF!</v>
          </cell>
        </row>
        <row r="280">
          <cell r="B280" t="str">
            <v>Lagrange</v>
          </cell>
          <cell r="C280" t="str">
            <v>LaGrange</v>
          </cell>
          <cell r="D280">
            <v>160.19999999999999</v>
          </cell>
          <cell r="E280">
            <v>0.84177215189873422</v>
          </cell>
          <cell r="F280">
            <v>0.46779999999999999</v>
          </cell>
          <cell r="G280">
            <v>0.58137432188065097</v>
          </cell>
          <cell r="H280">
            <v>59</v>
          </cell>
          <cell r="I280">
            <v>2.8244274809160305E-2</v>
          </cell>
          <cell r="J280">
            <v>0.37622739018087853</v>
          </cell>
          <cell r="K280">
            <v>0</v>
          </cell>
          <cell r="L280">
            <v>39.192998099999997</v>
          </cell>
          <cell r="M280" t="e">
            <v>#REF!</v>
          </cell>
        </row>
        <row r="281">
          <cell r="B281" t="str">
            <v>Shipshewana</v>
          </cell>
          <cell r="C281" t="str">
            <v>LaGrange</v>
          </cell>
          <cell r="D281">
            <v>160.19999999999999</v>
          </cell>
          <cell r="E281">
            <v>0.82010582010582012</v>
          </cell>
          <cell r="F281">
            <v>0.56110000000000004</v>
          </cell>
          <cell r="G281">
            <v>0.60317460317460314</v>
          </cell>
          <cell r="H281">
            <v>63.9</v>
          </cell>
          <cell r="I281">
            <v>0.10297482837528604</v>
          </cell>
          <cell r="J281">
            <v>0.41830065359477125</v>
          </cell>
          <cell r="K281">
            <v>0</v>
          </cell>
          <cell r="L281">
            <v>39.192998099999997</v>
          </cell>
          <cell r="M281" t="e">
            <v>#REF!</v>
          </cell>
        </row>
        <row r="282">
          <cell r="B282" t="str">
            <v>Topeka</v>
          </cell>
          <cell r="C282" t="str">
            <v>LaGrange</v>
          </cell>
          <cell r="D282">
            <v>160.19999999999999</v>
          </cell>
          <cell r="E282">
            <v>0.85602094240837701</v>
          </cell>
          <cell r="F282">
            <v>0.41270000000000001</v>
          </cell>
          <cell r="G282">
            <v>0.63612565445026181</v>
          </cell>
          <cell r="H282">
            <v>56.9</v>
          </cell>
          <cell r="I282">
            <v>5.689277899343545E-2</v>
          </cell>
          <cell r="J282">
            <v>0.21802325581395349</v>
          </cell>
          <cell r="K282">
            <v>0</v>
          </cell>
          <cell r="L282">
            <v>39.192998099999997</v>
          </cell>
          <cell r="M282" t="e">
            <v>#REF!</v>
          </cell>
        </row>
        <row r="283">
          <cell r="B283" t="str">
            <v>Wolcottville</v>
          </cell>
          <cell r="C283" t="str">
            <v>LaGrange</v>
          </cell>
          <cell r="D283">
            <v>160.19999999999999</v>
          </cell>
          <cell r="E283">
            <v>0.8589420654911839</v>
          </cell>
          <cell r="F283">
            <v>0.3876</v>
          </cell>
          <cell r="G283">
            <v>0.5642317380352645</v>
          </cell>
          <cell r="H283">
            <v>68</v>
          </cell>
          <cell r="I283">
            <v>5.5284552845528454E-2</v>
          </cell>
          <cell r="J283">
            <v>0.28402366863905326</v>
          </cell>
          <cell r="K283">
            <v>0</v>
          </cell>
          <cell r="L283">
            <v>39.192998099999997</v>
          </cell>
          <cell r="M283" t="e">
            <v>#REF!</v>
          </cell>
        </row>
        <row r="284">
          <cell r="B284" t="str">
            <v>Cedar Lake</v>
          </cell>
          <cell r="C284" t="str">
            <v>Lake</v>
          </cell>
          <cell r="D284">
            <v>183.4</v>
          </cell>
          <cell r="E284">
            <v>0.88225255972696248</v>
          </cell>
          <cell r="F284">
            <v>0.42649999999999999</v>
          </cell>
          <cell r="G284">
            <v>0.798445202882063</v>
          </cell>
          <cell r="H284">
            <v>62.7</v>
          </cell>
          <cell r="I284">
            <v>5.5067950169875424E-2</v>
          </cell>
          <cell r="J284">
            <v>0.56406828465651992</v>
          </cell>
          <cell r="K284">
            <v>0.90739527099999995</v>
          </cell>
          <cell r="L284">
            <v>49.431120900000003</v>
          </cell>
          <cell r="M284" t="e">
            <v>#REF!</v>
          </cell>
        </row>
        <row r="285">
          <cell r="B285" t="str">
            <v>Crown Point</v>
          </cell>
          <cell r="C285" t="str">
            <v>Lake</v>
          </cell>
          <cell r="D285">
            <v>183.4</v>
          </cell>
          <cell r="E285">
            <v>0.92103308853865828</v>
          </cell>
          <cell r="F285">
            <v>0.39150000000000001</v>
          </cell>
          <cell r="G285">
            <v>0.86096212558791985</v>
          </cell>
          <cell r="H285">
            <v>59.2</v>
          </cell>
          <cell r="I285">
            <v>7.2511664074650081E-2</v>
          </cell>
          <cell r="J285">
            <v>0.64185888449938411</v>
          </cell>
          <cell r="K285">
            <v>0.90739527099999995</v>
          </cell>
          <cell r="L285">
            <v>49.431120900000003</v>
          </cell>
          <cell r="M285" t="e">
            <v>#REF!</v>
          </cell>
        </row>
        <row r="286">
          <cell r="B286" t="str">
            <v>Dyer</v>
          </cell>
          <cell r="C286" t="str">
            <v>Lake</v>
          </cell>
          <cell r="D286">
            <v>183.4</v>
          </cell>
          <cell r="E286">
            <v>0.91812123135512536</v>
          </cell>
          <cell r="F286">
            <v>0.42080000000000001</v>
          </cell>
          <cell r="G286">
            <v>0.88876547127895911</v>
          </cell>
          <cell r="H286">
            <v>61.7</v>
          </cell>
          <cell r="I286">
            <v>8.8768115942028991E-2</v>
          </cell>
          <cell r="J286">
            <v>0.69376962485539584</v>
          </cell>
          <cell r="K286">
            <v>0.90739527099999995</v>
          </cell>
          <cell r="L286">
            <v>49.431120900000003</v>
          </cell>
          <cell r="M286" t="e">
            <v>#REF!</v>
          </cell>
        </row>
        <row r="287">
          <cell r="B287" t="str">
            <v>Griffith</v>
          </cell>
          <cell r="C287" t="str">
            <v>Lake</v>
          </cell>
          <cell r="D287">
            <v>183.4</v>
          </cell>
          <cell r="E287">
            <v>0.93917274939172746</v>
          </cell>
          <cell r="F287">
            <v>0.39240000000000003</v>
          </cell>
          <cell r="G287">
            <v>0.73509732360097324</v>
          </cell>
          <cell r="H287">
            <v>68</v>
          </cell>
          <cell r="I287">
            <v>4.9131016042780751E-2</v>
          </cell>
          <cell r="J287">
            <v>0.57918944719257137</v>
          </cell>
          <cell r="K287">
            <v>0.90739527099999995</v>
          </cell>
          <cell r="L287">
            <v>49.431120900000003</v>
          </cell>
          <cell r="M287" t="e">
            <v>#REF!</v>
          </cell>
        </row>
        <row r="288">
          <cell r="B288" t="str">
            <v>Highland</v>
          </cell>
          <cell r="C288" t="str">
            <v>Lake</v>
          </cell>
          <cell r="D288">
            <v>183.4</v>
          </cell>
          <cell r="E288">
            <v>0.89128490509788338</v>
          </cell>
          <cell r="F288">
            <v>0.39360000000000001</v>
          </cell>
          <cell r="G288">
            <v>0.7895259862863957</v>
          </cell>
          <cell r="H288">
            <v>62.6</v>
          </cell>
          <cell r="I288">
            <v>4.0150770239265818E-2</v>
          </cell>
          <cell r="J288">
            <v>0.62331552044609662</v>
          </cell>
          <cell r="K288">
            <v>0.90739527099999995</v>
          </cell>
          <cell r="L288">
            <v>49.431120900000003</v>
          </cell>
          <cell r="M288" t="e">
            <v>#REF!</v>
          </cell>
        </row>
        <row r="289">
          <cell r="B289" t="str">
            <v>Hobart</v>
          </cell>
          <cell r="C289" t="str">
            <v>Lake</v>
          </cell>
          <cell r="D289">
            <v>183.4</v>
          </cell>
          <cell r="E289">
            <v>0.90717790900773521</v>
          </cell>
          <cell r="F289">
            <v>0.39910000000000001</v>
          </cell>
          <cell r="G289">
            <v>0.71621059635698248</v>
          </cell>
          <cell r="H289">
            <v>58.3</v>
          </cell>
          <cell r="I289">
            <v>6.0735367328070548E-2</v>
          </cell>
          <cell r="J289">
            <v>0.53965957857177294</v>
          </cell>
          <cell r="K289">
            <v>0.90739527099999995</v>
          </cell>
          <cell r="L289">
            <v>49.431120900000003</v>
          </cell>
          <cell r="M289" t="e">
            <v>#REF!</v>
          </cell>
        </row>
        <row r="290">
          <cell r="B290" t="str">
            <v>Lake Station</v>
          </cell>
          <cell r="C290" t="str">
            <v>Lake</v>
          </cell>
          <cell r="D290">
            <v>183.4</v>
          </cell>
          <cell r="E290">
            <v>0.86845335515548283</v>
          </cell>
          <cell r="F290">
            <v>0.41920000000000002</v>
          </cell>
          <cell r="G290">
            <v>0.67021276595744683</v>
          </cell>
          <cell r="H290">
            <v>50.4</v>
          </cell>
          <cell r="I290">
            <v>3.9288506645817046E-2</v>
          </cell>
          <cell r="J290">
            <v>0.29943705833033896</v>
          </cell>
          <cell r="K290">
            <v>0.90739527099999995</v>
          </cell>
          <cell r="L290">
            <v>49.431120900000003</v>
          </cell>
          <cell r="M290" t="e">
            <v>#REF!</v>
          </cell>
        </row>
        <row r="291">
          <cell r="B291" t="str">
            <v>Lowell</v>
          </cell>
          <cell r="C291" t="str">
            <v>Lake</v>
          </cell>
          <cell r="D291">
            <v>183.4</v>
          </cell>
          <cell r="E291">
            <v>0.91398692810457516</v>
          </cell>
          <cell r="F291">
            <v>0.33389999999999997</v>
          </cell>
          <cell r="G291">
            <v>0.82745098039215681</v>
          </cell>
          <cell r="H291">
            <v>61.9</v>
          </cell>
          <cell r="I291">
            <v>5.5074744295830057E-2</v>
          </cell>
          <cell r="J291">
            <v>0.59633814904877702</v>
          </cell>
          <cell r="K291">
            <v>0.90739527099999995</v>
          </cell>
          <cell r="L291">
            <v>49.431120900000003</v>
          </cell>
          <cell r="M291" t="e">
            <v>#REF!</v>
          </cell>
        </row>
        <row r="292">
          <cell r="B292" t="str">
            <v>Merrillville</v>
          </cell>
          <cell r="C292" t="str">
            <v>Lake</v>
          </cell>
          <cell r="D292">
            <v>183.4</v>
          </cell>
          <cell r="E292">
            <v>0.84435951502372164</v>
          </cell>
          <cell r="F292">
            <v>0.4627</v>
          </cell>
          <cell r="G292">
            <v>0.67185028993147078</v>
          </cell>
          <cell r="H292">
            <v>56.4</v>
          </cell>
          <cell r="I292">
            <v>7.5570111596312467E-2</v>
          </cell>
          <cell r="J292">
            <v>0.55290477547530836</v>
          </cell>
          <cell r="K292">
            <v>0.90739527099999995</v>
          </cell>
          <cell r="L292">
            <v>49.431120900000003</v>
          </cell>
          <cell r="M292" t="e">
            <v>#REF!</v>
          </cell>
        </row>
        <row r="293">
          <cell r="B293" t="str">
            <v>Munster</v>
          </cell>
          <cell r="C293" t="str">
            <v>Lake</v>
          </cell>
          <cell r="D293">
            <v>183.4</v>
          </cell>
          <cell r="E293">
            <v>0.88317555938037862</v>
          </cell>
          <cell r="F293">
            <v>0.46939999999999998</v>
          </cell>
          <cell r="G293">
            <v>0.86531841652323582</v>
          </cell>
          <cell r="H293">
            <v>59.1</v>
          </cell>
          <cell r="I293">
            <v>9.5140664961636826E-2</v>
          </cell>
          <cell r="J293">
            <v>0.71764085744406703</v>
          </cell>
          <cell r="K293">
            <v>0.90739527099999995</v>
          </cell>
          <cell r="L293">
            <v>49.431120900000003</v>
          </cell>
          <cell r="M293" t="e">
            <v>#REF!</v>
          </cell>
        </row>
        <row r="294">
          <cell r="B294" t="str">
            <v>New Chicago</v>
          </cell>
          <cell r="C294" t="str">
            <v>Lake</v>
          </cell>
          <cell r="D294">
            <v>183.4</v>
          </cell>
          <cell r="E294">
            <v>0.88963660834454916</v>
          </cell>
          <cell r="F294">
            <v>0.39679999999999999</v>
          </cell>
          <cell r="G294">
            <v>0.7079407806191117</v>
          </cell>
          <cell r="H294">
            <v>59.7</v>
          </cell>
          <cell r="I294">
            <v>0.10410094637223975</v>
          </cell>
          <cell r="J294">
            <v>0.45518316445830087</v>
          </cell>
          <cell r="K294">
            <v>0.90739527099999995</v>
          </cell>
          <cell r="L294">
            <v>49.431120900000003</v>
          </cell>
          <cell r="M294" t="e">
            <v>#REF!</v>
          </cell>
        </row>
        <row r="295">
          <cell r="B295" t="str">
            <v>Schererville</v>
          </cell>
          <cell r="C295" t="str">
            <v>Lake</v>
          </cell>
          <cell r="D295">
            <v>183.4</v>
          </cell>
          <cell r="E295">
            <v>0.92146419815707159</v>
          </cell>
          <cell r="F295">
            <v>0.4254</v>
          </cell>
          <cell r="G295">
            <v>0.79491081241017836</v>
          </cell>
          <cell r="H295">
            <v>62.1</v>
          </cell>
          <cell r="I295">
            <v>8.0546210172174948E-2</v>
          </cell>
          <cell r="J295">
            <v>0.68090287533951488</v>
          </cell>
          <cell r="K295">
            <v>0.90739527099999995</v>
          </cell>
          <cell r="L295">
            <v>49.431120900000003</v>
          </cell>
          <cell r="M295" t="e">
            <v>#REF!</v>
          </cell>
        </row>
        <row r="296">
          <cell r="B296" t="str">
            <v>Schneider</v>
          </cell>
          <cell r="C296" t="str">
            <v>Lake</v>
          </cell>
          <cell r="D296">
            <v>183.4</v>
          </cell>
          <cell r="E296">
            <v>0.84615384615384615</v>
          </cell>
          <cell r="F296">
            <v>0.3175</v>
          </cell>
          <cell r="G296">
            <v>0.75384615384615383</v>
          </cell>
          <cell r="H296">
            <v>67.900000000000006</v>
          </cell>
          <cell r="I296">
            <v>1.098901098901099E-2</v>
          </cell>
          <cell r="J296">
            <v>0.43137254901960786</v>
          </cell>
          <cell r="K296">
            <v>0.90739527099999995</v>
          </cell>
          <cell r="L296">
            <v>49.431120900000003</v>
          </cell>
          <cell r="M296" t="e">
            <v>#REF!</v>
          </cell>
        </row>
        <row r="297">
          <cell r="B297" t="str">
            <v>St. John</v>
          </cell>
          <cell r="C297" t="str">
            <v>Lake</v>
          </cell>
          <cell r="D297">
            <v>183.4</v>
          </cell>
          <cell r="E297">
            <v>0.91936144085141225</v>
          </cell>
          <cell r="F297">
            <v>0.39389999999999997</v>
          </cell>
          <cell r="G297">
            <v>0.97421203438395421</v>
          </cell>
          <cell r="H297">
            <v>62.5</v>
          </cell>
          <cell r="I297">
            <v>0.10373524288755565</v>
          </cell>
          <cell r="J297">
            <v>0.72248735664933394</v>
          </cell>
          <cell r="K297">
            <v>0.90739527099999995</v>
          </cell>
          <cell r="L297">
            <v>49.431120900000003</v>
          </cell>
          <cell r="M297" t="e">
            <v>#REF!</v>
          </cell>
        </row>
        <row r="298">
          <cell r="B298" t="str">
            <v>Whiting</v>
          </cell>
          <cell r="C298" t="str">
            <v>Lake</v>
          </cell>
          <cell r="D298">
            <v>183.4</v>
          </cell>
          <cell r="E298">
            <v>0.82658227848101262</v>
          </cell>
          <cell r="F298">
            <v>0.4672</v>
          </cell>
          <cell r="G298">
            <v>0.57405063291139236</v>
          </cell>
          <cell r="H298">
            <v>53.1</v>
          </cell>
          <cell r="I298">
            <v>5.4184549356223174E-2</v>
          </cell>
          <cell r="J298">
            <v>0.4325197415649677</v>
          </cell>
          <cell r="K298">
            <v>0.90739527099999995</v>
          </cell>
          <cell r="L298">
            <v>49.431120900000003</v>
          </cell>
          <cell r="M298" t="e">
            <v>#REF!</v>
          </cell>
        </row>
        <row r="299">
          <cell r="B299" t="str">
            <v>Winfield</v>
          </cell>
          <cell r="C299" t="str">
            <v>Lake</v>
          </cell>
          <cell r="D299">
            <v>183.4</v>
          </cell>
          <cell r="E299">
            <v>0.93994540491355782</v>
          </cell>
          <cell r="F299">
            <v>0.33229999999999998</v>
          </cell>
          <cell r="G299">
            <v>0.92083712465878076</v>
          </cell>
          <cell r="H299">
            <v>64</v>
          </cell>
          <cell r="I299">
            <v>0.11660978384527873</v>
          </cell>
          <cell r="J299">
            <v>0.63786096256684488</v>
          </cell>
          <cell r="K299">
            <v>0.90739527099999995</v>
          </cell>
          <cell r="L299">
            <v>49.431120900000003</v>
          </cell>
          <cell r="M299" t="e">
            <v>#REF!</v>
          </cell>
        </row>
        <row r="300">
          <cell r="B300" t="str">
            <v>Kingsbury</v>
          </cell>
          <cell r="C300" t="str">
            <v>LaPorte</v>
          </cell>
          <cell r="D300">
            <v>177.2</v>
          </cell>
          <cell r="E300">
            <v>0.81132075471698117</v>
          </cell>
          <cell r="F300">
            <v>0.41389999999999999</v>
          </cell>
          <cell r="G300">
            <v>0.839622641509434</v>
          </cell>
          <cell r="H300">
            <v>49.3</v>
          </cell>
          <cell r="I300">
            <v>0</v>
          </cell>
          <cell r="J300">
            <v>0.2696629213483146</v>
          </cell>
          <cell r="K300">
            <v>1.4262283389999999</v>
          </cell>
          <cell r="L300">
            <v>63.924495399999998</v>
          </cell>
          <cell r="M300" t="e">
            <v>#REF!</v>
          </cell>
        </row>
        <row r="301">
          <cell r="B301" t="str">
            <v>Kingsford Heights</v>
          </cell>
          <cell r="C301" t="str">
            <v>LaPorte</v>
          </cell>
          <cell r="D301">
            <v>177.2</v>
          </cell>
          <cell r="E301">
            <v>0.8497109826589595</v>
          </cell>
          <cell r="F301">
            <v>0.31929999999999997</v>
          </cell>
          <cell r="G301">
            <v>0.5741811175337187</v>
          </cell>
          <cell r="H301">
            <v>57.4</v>
          </cell>
          <cell r="I301">
            <v>1.1904761904761904E-2</v>
          </cell>
          <cell r="J301">
            <v>0.34254143646408841</v>
          </cell>
          <cell r="K301">
            <v>1.4262283389999999</v>
          </cell>
          <cell r="L301">
            <v>63.924495399999998</v>
          </cell>
          <cell r="M301" t="e">
            <v>#REF!</v>
          </cell>
        </row>
        <row r="302">
          <cell r="B302" t="str">
            <v>La Crosse</v>
          </cell>
          <cell r="C302" t="str">
            <v>LaPorte</v>
          </cell>
          <cell r="D302">
            <v>177.2</v>
          </cell>
          <cell r="E302">
            <v>0.80995475113122173</v>
          </cell>
          <cell r="F302">
            <v>0.3221</v>
          </cell>
          <cell r="G302">
            <v>0.80090497737556565</v>
          </cell>
          <cell r="H302">
            <v>56.7</v>
          </cell>
          <cell r="I302">
            <v>0.11836734693877551</v>
          </cell>
          <cell r="J302">
            <v>0.33862433862433861</v>
          </cell>
          <cell r="K302">
            <v>1.4262283389999999</v>
          </cell>
          <cell r="L302">
            <v>63.924495399999998</v>
          </cell>
          <cell r="M302" t="e">
            <v>#REF!</v>
          </cell>
        </row>
        <row r="303">
          <cell r="B303" t="str">
            <v>Long Beach</v>
          </cell>
          <cell r="C303" t="str">
            <v>LaPorte</v>
          </cell>
          <cell r="D303">
            <v>177.2</v>
          </cell>
          <cell r="E303">
            <v>0.93322734499205084</v>
          </cell>
          <cell r="F303">
            <v>0.56420000000000003</v>
          </cell>
          <cell r="G303">
            <v>0.98251192368839424</v>
          </cell>
          <cell r="H303">
            <v>49.2</v>
          </cell>
          <cell r="I303">
            <v>0.32021466905187834</v>
          </cell>
          <cell r="J303">
            <v>0.87247706422018345</v>
          </cell>
          <cell r="K303">
            <v>1.4262283389999999</v>
          </cell>
          <cell r="L303">
            <v>63.924495399999998</v>
          </cell>
          <cell r="M303" t="e">
            <v>#REF!</v>
          </cell>
        </row>
        <row r="304">
          <cell r="B304" t="str">
            <v>Michiana Shores</v>
          </cell>
          <cell r="C304" t="str">
            <v>LaPorte</v>
          </cell>
          <cell r="D304">
            <v>177.2</v>
          </cell>
          <cell r="E304">
            <v>0.90825688073394495</v>
          </cell>
          <cell r="F304">
            <v>0.56059999999999999</v>
          </cell>
          <cell r="G304">
            <v>0.91284403669724767</v>
          </cell>
          <cell r="H304">
            <v>47.8</v>
          </cell>
          <cell r="I304">
            <v>0.18232044198895028</v>
          </cell>
          <cell r="J304">
            <v>0.87896253602305474</v>
          </cell>
          <cell r="K304">
            <v>1.4262283389999999</v>
          </cell>
          <cell r="L304">
            <v>63.924495399999998</v>
          </cell>
          <cell r="M304" t="e">
            <v>#REF!</v>
          </cell>
        </row>
        <row r="305">
          <cell r="B305" t="str">
            <v>Pottawattamie Park</v>
          </cell>
          <cell r="C305" t="str">
            <v>LaPorte</v>
          </cell>
          <cell r="D305">
            <v>177.2</v>
          </cell>
          <cell r="E305">
            <v>0.88800000000000001</v>
          </cell>
          <cell r="F305">
            <v>0.4093</v>
          </cell>
          <cell r="G305">
            <v>0.96799999999999997</v>
          </cell>
          <cell r="H305">
            <v>66.5</v>
          </cell>
          <cell r="I305">
            <v>0.13513513513513514</v>
          </cell>
          <cell r="J305">
            <v>0.74458874458874458</v>
          </cell>
          <cell r="K305">
            <v>1.4262283389999999</v>
          </cell>
          <cell r="L305">
            <v>63.924495399999998</v>
          </cell>
          <cell r="M305" t="e">
            <v>#REF!</v>
          </cell>
        </row>
        <row r="306">
          <cell r="B306" t="str">
            <v>Trail Creek</v>
          </cell>
          <cell r="C306" t="str">
            <v>LaPorte</v>
          </cell>
          <cell r="D306">
            <v>177.2</v>
          </cell>
          <cell r="E306">
            <v>0.92036405005688282</v>
          </cell>
          <cell r="F306">
            <v>0.44950000000000001</v>
          </cell>
          <cell r="G306">
            <v>0.82366325369738336</v>
          </cell>
          <cell r="H306">
            <v>53.3</v>
          </cell>
          <cell r="I306">
            <v>4.6838407494145202E-2</v>
          </cell>
          <cell r="J306">
            <v>0.56085753803596128</v>
          </cell>
          <cell r="K306">
            <v>1.4262283389999999</v>
          </cell>
          <cell r="L306">
            <v>63.924495399999998</v>
          </cell>
          <cell r="M306" t="e">
            <v>#REF!</v>
          </cell>
        </row>
        <row r="307">
          <cell r="B307" t="str">
            <v>Wanatah</v>
          </cell>
          <cell r="C307" t="str">
            <v>LaPorte</v>
          </cell>
          <cell r="D307">
            <v>177.2</v>
          </cell>
          <cell r="E307">
            <v>0.92433537832310841</v>
          </cell>
          <cell r="F307">
            <v>0.37709999999999999</v>
          </cell>
          <cell r="G307">
            <v>0.82822085889570551</v>
          </cell>
          <cell r="H307">
            <v>69.5</v>
          </cell>
          <cell r="I307">
            <v>5.9006211180124224E-2</v>
          </cell>
          <cell r="J307">
            <v>0.50506329113924053</v>
          </cell>
          <cell r="K307">
            <v>1.4262283389999999</v>
          </cell>
          <cell r="L307">
            <v>63.924495399999998</v>
          </cell>
          <cell r="M307" t="e">
            <v>#REF!</v>
          </cell>
        </row>
        <row r="308">
          <cell r="B308" t="str">
            <v>Westville</v>
          </cell>
          <cell r="C308" t="str">
            <v>LaPorte</v>
          </cell>
          <cell r="D308">
            <v>177.2</v>
          </cell>
          <cell r="E308">
            <v>0.85979381443298974</v>
          </cell>
          <cell r="F308">
            <v>0.38619999999999999</v>
          </cell>
          <cell r="G308">
            <v>0.82164948453608244</v>
          </cell>
          <cell r="H308">
            <v>22.1</v>
          </cell>
          <cell r="I308">
            <v>4.4763513513513514E-2</v>
          </cell>
          <cell r="J308">
            <v>0.23805514628499264</v>
          </cell>
          <cell r="K308">
            <v>1.4262283389999999</v>
          </cell>
          <cell r="L308">
            <v>63.924495399999998</v>
          </cell>
          <cell r="M308" t="e">
            <v>#REF!</v>
          </cell>
        </row>
        <row r="309">
          <cell r="B309" t="str">
            <v>Bedford</v>
          </cell>
          <cell r="C309" t="str">
            <v>Lawrence</v>
          </cell>
          <cell r="D309">
            <v>166.1</v>
          </cell>
          <cell r="E309">
            <v>0.79494822717288982</v>
          </cell>
          <cell r="F309">
            <v>0.44950000000000001</v>
          </cell>
          <cell r="G309">
            <v>0.64951364919987453</v>
          </cell>
          <cell r="H309">
            <v>54.2</v>
          </cell>
          <cell r="I309">
            <v>4.3181818181818182E-2</v>
          </cell>
          <cell r="J309">
            <v>0.499152795773946</v>
          </cell>
          <cell r="K309">
            <v>1.9941063080000001</v>
          </cell>
          <cell r="L309">
            <v>60.1541845</v>
          </cell>
          <cell r="M309" t="e">
            <v>#REF!</v>
          </cell>
        </row>
        <row r="310">
          <cell r="B310" t="str">
            <v>Mitchell</v>
          </cell>
          <cell r="C310" t="str">
            <v>Lawrence</v>
          </cell>
          <cell r="D310">
            <v>166.1</v>
          </cell>
          <cell r="E310">
            <v>0.73816355810616929</v>
          </cell>
          <cell r="F310">
            <v>0.3836</v>
          </cell>
          <cell r="G310">
            <v>0.64849354375896695</v>
          </cell>
          <cell r="H310">
            <v>52.4</v>
          </cell>
          <cell r="I310">
            <v>3.1375166889185582E-2</v>
          </cell>
          <cell r="J310">
            <v>0.35338345864661652</v>
          </cell>
          <cell r="K310">
            <v>1.9941063080000001</v>
          </cell>
          <cell r="L310">
            <v>60.1541845</v>
          </cell>
          <cell r="M310" t="e">
            <v>#REF!</v>
          </cell>
        </row>
        <row r="311">
          <cell r="B311" t="str">
            <v>Oolitic</v>
          </cell>
          <cell r="C311" t="str">
            <v>Lawrence</v>
          </cell>
          <cell r="D311">
            <v>166.1</v>
          </cell>
          <cell r="E311">
            <v>0.84070796460176989</v>
          </cell>
          <cell r="F311">
            <v>0.4</v>
          </cell>
          <cell r="G311">
            <v>0.61769911504424779</v>
          </cell>
          <cell r="H311">
            <v>54.9</v>
          </cell>
          <cell r="I311">
            <v>6.25E-2</v>
          </cell>
          <cell r="J311">
            <v>0.63123236124176862</v>
          </cell>
          <cell r="K311">
            <v>1.9941063080000001</v>
          </cell>
          <cell r="L311">
            <v>60.1541845</v>
          </cell>
          <cell r="M311" t="e">
            <v>#REF!</v>
          </cell>
        </row>
        <row r="312">
          <cell r="B312" t="str">
            <v>Alexandria</v>
          </cell>
          <cell r="C312" t="str">
            <v>Madison</v>
          </cell>
          <cell r="D312">
            <v>178.1</v>
          </cell>
          <cell r="E312">
            <v>0.85250737463126847</v>
          </cell>
          <cell r="F312">
            <v>0.35870000000000002</v>
          </cell>
          <cell r="G312">
            <v>0.68436578171091444</v>
          </cell>
          <cell r="H312">
            <v>58.5</v>
          </cell>
          <cell r="I312">
            <v>4.8739495798319328E-2</v>
          </cell>
          <cell r="J312">
            <v>0.52251250694830464</v>
          </cell>
          <cell r="K312">
            <v>1.3073202239999999</v>
          </cell>
          <cell r="L312">
            <v>69.568658799999994</v>
          </cell>
          <cell r="M312" t="e">
            <v>#REF!</v>
          </cell>
        </row>
        <row r="313">
          <cell r="B313" t="str">
            <v>Chesterfield</v>
          </cell>
          <cell r="C313" t="str">
            <v>Madison</v>
          </cell>
          <cell r="D313">
            <v>178.1</v>
          </cell>
          <cell r="E313">
            <v>0.82156133828996281</v>
          </cell>
          <cell r="F313">
            <v>0.36699999999999999</v>
          </cell>
          <cell r="G313">
            <v>0.68680297397769519</v>
          </cell>
          <cell r="H313">
            <v>50.3</v>
          </cell>
          <cell r="I313">
            <v>5.8106841611996252E-2</v>
          </cell>
          <cell r="J313">
            <v>0.5002635740643121</v>
          </cell>
          <cell r="K313">
            <v>1.3073202239999999</v>
          </cell>
          <cell r="L313">
            <v>69.568658799999994</v>
          </cell>
          <cell r="M313" t="e">
            <v>#REF!</v>
          </cell>
        </row>
        <row r="314">
          <cell r="B314" t="str">
            <v>Country Club Heights</v>
          </cell>
          <cell r="C314" t="str">
            <v>Madison</v>
          </cell>
          <cell r="D314">
            <v>178.1</v>
          </cell>
          <cell r="E314">
            <v>0.95454545454545459</v>
          </cell>
          <cell r="F314">
            <v>0.33539999999999998</v>
          </cell>
          <cell r="G314">
            <v>1</v>
          </cell>
          <cell r="H314">
            <v>56.4</v>
          </cell>
          <cell r="I314">
            <v>3.4090909090909088E-2</v>
          </cell>
          <cell r="J314">
            <v>0.65354330708661412</v>
          </cell>
          <cell r="K314">
            <v>1.3073202239999999</v>
          </cell>
          <cell r="L314">
            <v>69.568658799999994</v>
          </cell>
          <cell r="M314" t="e">
            <v>#REF!</v>
          </cell>
        </row>
        <row r="315">
          <cell r="B315" t="str">
            <v>Edgewood</v>
          </cell>
          <cell r="C315" t="str">
            <v>Madison</v>
          </cell>
          <cell r="D315">
            <v>178.1</v>
          </cell>
          <cell r="E315">
            <v>0.9242424242424242</v>
          </cell>
          <cell r="F315">
            <v>0.45500000000000002</v>
          </cell>
          <cell r="G315">
            <v>0.93308080808080807</v>
          </cell>
          <cell r="H315">
            <v>61.7</v>
          </cell>
          <cell r="I315">
            <v>8.4375000000000006E-2</v>
          </cell>
          <cell r="J315">
            <v>0.73635057471264365</v>
          </cell>
          <cell r="K315">
            <v>1.3073202239999999</v>
          </cell>
          <cell r="L315">
            <v>69.568658799999994</v>
          </cell>
          <cell r="M315" t="e">
            <v>#REF!</v>
          </cell>
        </row>
        <row r="316">
          <cell r="B316" t="str">
            <v>Elwood</v>
          </cell>
          <cell r="C316" t="str">
            <v>Madison</v>
          </cell>
          <cell r="D316">
            <v>178.1</v>
          </cell>
          <cell r="E316">
            <v>0.80097531240475461</v>
          </cell>
          <cell r="F316">
            <v>0.37040000000000001</v>
          </cell>
          <cell r="G316">
            <v>0.63425784821700704</v>
          </cell>
          <cell r="H316">
            <v>61.5</v>
          </cell>
          <cell r="I316">
            <v>5.0648397357474922E-2</v>
          </cell>
          <cell r="J316">
            <v>0.40103147785879423</v>
          </cell>
          <cell r="K316">
            <v>1.3073202239999999</v>
          </cell>
          <cell r="L316">
            <v>69.568658799999994</v>
          </cell>
          <cell r="M316" t="e">
            <v>#REF!</v>
          </cell>
        </row>
        <row r="317">
          <cell r="B317" t="str">
            <v>Frankton</v>
          </cell>
          <cell r="C317" t="str">
            <v>Madison</v>
          </cell>
          <cell r="D317">
            <v>178.1</v>
          </cell>
          <cell r="E317">
            <v>0.81189488243430152</v>
          </cell>
          <cell r="F317">
            <v>0.42449999999999999</v>
          </cell>
          <cell r="G317">
            <v>0.74412171507607194</v>
          </cell>
          <cell r="H317">
            <v>59.5</v>
          </cell>
          <cell r="I317">
            <v>4.7350620067643741E-2</v>
          </cell>
          <cell r="J317">
            <v>0.43372549019607842</v>
          </cell>
          <cell r="K317">
            <v>1.3073202239999999</v>
          </cell>
          <cell r="L317">
            <v>69.568658799999994</v>
          </cell>
          <cell r="M317" t="e">
            <v>#REF!</v>
          </cell>
        </row>
        <row r="318">
          <cell r="B318" t="str">
            <v>Ingalls</v>
          </cell>
          <cell r="C318" t="str">
            <v>Madison</v>
          </cell>
          <cell r="D318">
            <v>178.1</v>
          </cell>
          <cell r="E318">
            <v>0.87669543773119607</v>
          </cell>
          <cell r="F318">
            <v>0.37319999999999998</v>
          </cell>
          <cell r="G318">
            <v>0.81504315659679405</v>
          </cell>
          <cell r="H318">
            <v>59.4</v>
          </cell>
          <cell r="I318">
            <v>0.15645617342130066</v>
          </cell>
          <cell r="J318">
            <v>0.48056994818652848</v>
          </cell>
          <cell r="K318">
            <v>1.3073202239999999</v>
          </cell>
          <cell r="L318">
            <v>69.568658799999994</v>
          </cell>
          <cell r="M318" t="e">
            <v>#REF!</v>
          </cell>
        </row>
        <row r="319">
          <cell r="B319" t="str">
            <v>Lapel</v>
          </cell>
          <cell r="C319" t="str">
            <v>Madison</v>
          </cell>
          <cell r="D319">
            <v>178.1</v>
          </cell>
          <cell r="E319">
            <v>0.87440532825880113</v>
          </cell>
          <cell r="F319">
            <v>0.32879999999999998</v>
          </cell>
          <cell r="G319">
            <v>0.72978116079923883</v>
          </cell>
          <cell r="H319">
            <v>71.3</v>
          </cell>
          <cell r="I319">
            <v>6.4935064935064929E-2</v>
          </cell>
          <cell r="J319">
            <v>0.56213704994192804</v>
          </cell>
          <cell r="K319">
            <v>1.3073202239999999</v>
          </cell>
          <cell r="L319">
            <v>69.568658799999994</v>
          </cell>
          <cell r="M319" t="e">
            <v>#REF!</v>
          </cell>
        </row>
        <row r="320">
          <cell r="B320" t="str">
            <v>Markleville</v>
          </cell>
          <cell r="C320" t="str">
            <v>Madison</v>
          </cell>
          <cell r="D320">
            <v>178.1</v>
          </cell>
          <cell r="E320">
            <v>0.90654205607476634</v>
          </cell>
          <cell r="F320">
            <v>0.32829999999999998</v>
          </cell>
          <cell r="G320">
            <v>0.84579439252336452</v>
          </cell>
          <cell r="H320">
            <v>70.3</v>
          </cell>
          <cell r="I320">
            <v>3.1948881789137379E-2</v>
          </cell>
          <cell r="J320">
            <v>0.52513966480446927</v>
          </cell>
          <cell r="K320">
            <v>1.3073202239999999</v>
          </cell>
          <cell r="L320">
            <v>69.568658799999994</v>
          </cell>
          <cell r="M320" t="e">
            <v>#REF!</v>
          </cell>
        </row>
        <row r="321">
          <cell r="B321" t="str">
            <v>Orestes</v>
          </cell>
          <cell r="C321" t="str">
            <v>Madison</v>
          </cell>
          <cell r="D321">
            <v>178.1</v>
          </cell>
          <cell r="E321">
            <v>0.80405405405405406</v>
          </cell>
          <cell r="F321">
            <v>0.36940000000000001</v>
          </cell>
          <cell r="G321">
            <v>0.64864864864864868</v>
          </cell>
          <cell r="H321">
            <v>50.3</v>
          </cell>
          <cell r="I321">
            <v>7.5471698113207544E-2</v>
          </cell>
          <cell r="J321">
            <v>0.4642857142857143</v>
          </cell>
          <cell r="K321">
            <v>1.3073202239999999</v>
          </cell>
          <cell r="L321">
            <v>69.568658799999994</v>
          </cell>
          <cell r="M321" t="e">
            <v>#REF!</v>
          </cell>
        </row>
        <row r="322">
          <cell r="B322" t="str">
            <v>Pendleton</v>
          </cell>
          <cell r="C322" t="str">
            <v>Madison</v>
          </cell>
          <cell r="D322">
            <v>178.1</v>
          </cell>
          <cell r="E322">
            <v>0.90769230769230769</v>
          </cell>
          <cell r="F322">
            <v>0.53320000000000001</v>
          </cell>
          <cell r="G322">
            <v>0.67451923076923082</v>
          </cell>
          <cell r="H322">
            <v>66.5</v>
          </cell>
          <cell r="I322">
            <v>7.5148809523809521E-2</v>
          </cell>
          <cell r="J322">
            <v>0.681551116333725</v>
          </cell>
          <cell r="K322">
            <v>1.3073202239999999</v>
          </cell>
          <cell r="L322">
            <v>69.568658799999994</v>
          </cell>
          <cell r="M322" t="e">
            <v>#REF!</v>
          </cell>
        </row>
        <row r="323">
          <cell r="B323" t="str">
            <v>River Forest</v>
          </cell>
          <cell r="C323" t="str">
            <v>Madison</v>
          </cell>
          <cell r="D323">
            <v>178.1</v>
          </cell>
          <cell r="E323">
            <v>0.8571428571428571</v>
          </cell>
          <cell r="F323">
            <v>0.28699999999999998</v>
          </cell>
          <cell r="G323">
            <v>1</v>
          </cell>
          <cell r="H323">
            <v>60</v>
          </cell>
          <cell r="I323">
            <v>0</v>
          </cell>
          <cell r="J323">
            <v>0.72727272727272729</v>
          </cell>
          <cell r="K323">
            <v>1.3073202239999999</v>
          </cell>
          <cell r="L323">
            <v>69.568658799999994</v>
          </cell>
          <cell r="M323" t="e">
            <v>#REF!</v>
          </cell>
        </row>
        <row r="324">
          <cell r="B324" t="str">
            <v>Summitville</v>
          </cell>
          <cell r="C324" t="str">
            <v>Madison</v>
          </cell>
          <cell r="D324">
            <v>178.1</v>
          </cell>
          <cell r="E324">
            <v>0.82493368700265257</v>
          </cell>
          <cell r="F324">
            <v>0.3417</v>
          </cell>
          <cell r="G324">
            <v>0.7374005305039788</v>
          </cell>
          <cell r="H324">
            <v>54.4</v>
          </cell>
          <cell r="I324">
            <v>9.8121085594989568E-2</v>
          </cell>
          <cell r="J324">
            <v>0.44880785413744739</v>
          </cell>
          <cell r="K324">
            <v>1.3073202239999999</v>
          </cell>
          <cell r="L324">
            <v>69.568658799999994</v>
          </cell>
          <cell r="M324" t="e">
            <v>#REF!</v>
          </cell>
        </row>
        <row r="325">
          <cell r="B325" t="str">
            <v>Woodlawn Heights</v>
          </cell>
          <cell r="C325" t="str">
            <v>Madison</v>
          </cell>
          <cell r="D325">
            <v>178.1</v>
          </cell>
          <cell r="E325">
            <v>1</v>
          </cell>
          <cell r="F325">
            <v>0.40150000000000002</v>
          </cell>
          <cell r="G325">
            <v>0.92105263157894735</v>
          </cell>
          <cell r="H325">
            <v>72.2</v>
          </cell>
          <cell r="I325">
            <v>0.26923076923076922</v>
          </cell>
          <cell r="J325">
            <v>0.75714285714285712</v>
          </cell>
          <cell r="K325">
            <v>1.3073202239999999</v>
          </cell>
          <cell r="L325">
            <v>69.568658799999994</v>
          </cell>
          <cell r="M325" t="e">
            <v>#REF!</v>
          </cell>
        </row>
        <row r="326">
          <cell r="B326" t="str">
            <v>Beech Grove</v>
          </cell>
          <cell r="C326" t="str">
            <v>Marion</v>
          </cell>
          <cell r="D326">
            <v>184.6</v>
          </cell>
          <cell r="E326">
            <v>0.9154343807763401</v>
          </cell>
          <cell r="F326">
            <v>0.40679999999999999</v>
          </cell>
          <cell r="G326">
            <v>0.55499075785582253</v>
          </cell>
          <cell r="H326">
            <v>64</v>
          </cell>
          <cell r="I326">
            <v>5.0471510160711913E-2</v>
          </cell>
          <cell r="J326">
            <v>0.50457566708409596</v>
          </cell>
          <cell r="K326">
            <v>1.5368081010000001</v>
          </cell>
          <cell r="L326">
            <v>49.295284600000002</v>
          </cell>
          <cell r="M326" t="e">
            <v>#REF!</v>
          </cell>
        </row>
        <row r="327">
          <cell r="B327" t="str">
            <v>Clermont</v>
          </cell>
          <cell r="C327" t="str">
            <v>Marion</v>
          </cell>
          <cell r="D327">
            <v>184.6</v>
          </cell>
          <cell r="E327">
            <v>0.9278688524590164</v>
          </cell>
          <cell r="F327">
            <v>0.4073</v>
          </cell>
          <cell r="G327">
            <v>0.82295081967213113</v>
          </cell>
          <cell r="H327">
            <v>67.5</v>
          </cell>
          <cell r="I327">
            <v>9.4276094276094277E-2</v>
          </cell>
          <cell r="J327">
            <v>0.62037037037037035</v>
          </cell>
          <cell r="K327">
            <v>1.5368081010000001</v>
          </cell>
          <cell r="L327">
            <v>49.295284600000002</v>
          </cell>
          <cell r="M327" t="e">
            <v>#REF!</v>
          </cell>
        </row>
        <row r="328">
          <cell r="B328" t="str">
            <v>Crows Nest</v>
          </cell>
          <cell r="C328" t="str">
            <v>Marion</v>
          </cell>
          <cell r="D328">
            <v>184.6</v>
          </cell>
          <cell r="E328">
            <v>0.88</v>
          </cell>
          <cell r="F328">
            <v>0.59450000000000003</v>
          </cell>
          <cell r="G328">
            <v>0.92</v>
          </cell>
          <cell r="H328">
            <v>42.6</v>
          </cell>
          <cell r="I328">
            <v>0.44827586206896552</v>
          </cell>
          <cell r="J328">
            <v>1</v>
          </cell>
          <cell r="K328">
            <v>1.5368081010000001</v>
          </cell>
          <cell r="L328">
            <v>49.295284600000002</v>
          </cell>
          <cell r="M328" t="e">
            <v>#REF!</v>
          </cell>
        </row>
        <row r="329">
          <cell r="B329" t="str">
            <v>Cumberland</v>
          </cell>
          <cell r="C329" t="str">
            <v>Marion</v>
          </cell>
          <cell r="D329">
            <v>184.6</v>
          </cell>
          <cell r="E329">
            <v>0.89191353082465974</v>
          </cell>
          <cell r="F329">
            <v>0.3649</v>
          </cell>
          <cell r="G329">
            <v>0.78142514011208963</v>
          </cell>
          <cell r="H329">
            <v>75.400000000000006</v>
          </cell>
          <cell r="I329">
            <v>5.6640625E-2</v>
          </cell>
          <cell r="J329">
            <v>0.67496477219351814</v>
          </cell>
          <cell r="K329">
            <v>1.5368081010000001</v>
          </cell>
          <cell r="L329">
            <v>49.295284600000002</v>
          </cell>
          <cell r="M329" t="e">
            <v>#REF!</v>
          </cell>
        </row>
        <row r="330">
          <cell r="B330" t="str">
            <v>Homecroft</v>
          </cell>
          <cell r="C330" t="str">
            <v>Marion</v>
          </cell>
          <cell r="D330">
            <v>184.6</v>
          </cell>
          <cell r="E330">
            <v>0.92625368731563418</v>
          </cell>
          <cell r="F330">
            <v>0.31719999999999998</v>
          </cell>
          <cell r="G330">
            <v>0.90855457227138647</v>
          </cell>
          <cell r="H330">
            <v>73.099999999999994</v>
          </cell>
          <cell r="I330">
            <v>9.0909090909090912E-2</v>
          </cell>
          <cell r="J330">
            <v>0.69125214408233271</v>
          </cell>
          <cell r="K330">
            <v>1.5368081010000001</v>
          </cell>
          <cell r="L330">
            <v>49.295284600000002</v>
          </cell>
          <cell r="M330" t="e">
            <v>#REF!</v>
          </cell>
        </row>
        <row r="331">
          <cell r="B331" t="str">
            <v>Lawrence</v>
          </cell>
          <cell r="C331" t="str">
            <v>Marion</v>
          </cell>
          <cell r="D331">
            <v>184.6</v>
          </cell>
          <cell r="E331">
            <v>0.87153161691149372</v>
          </cell>
          <cell r="F331">
            <v>0.41930000000000001</v>
          </cell>
          <cell r="G331">
            <v>0.64750171115674193</v>
          </cell>
          <cell r="H331">
            <v>69.400000000000006</v>
          </cell>
          <cell r="I331">
            <v>5.7022461050759657E-2</v>
          </cell>
          <cell r="J331">
            <v>0.59824588880187946</v>
          </cell>
          <cell r="K331">
            <v>1.5368081010000001</v>
          </cell>
          <cell r="L331">
            <v>49.295284600000002</v>
          </cell>
          <cell r="M331" t="e">
            <v>#REF!</v>
          </cell>
        </row>
        <row r="332">
          <cell r="B332" t="str">
            <v>Meridian Hills</v>
          </cell>
          <cell r="C332" t="str">
            <v>Marion</v>
          </cell>
          <cell r="D332">
            <v>184.6</v>
          </cell>
          <cell r="E332">
            <v>0.96165644171779141</v>
          </cell>
          <cell r="F332">
            <v>0.49969999999999998</v>
          </cell>
          <cell r="G332">
            <v>0.99846625766871167</v>
          </cell>
          <cell r="H332">
            <v>56.1</v>
          </cell>
          <cell r="I332">
            <v>0.21899736147757257</v>
          </cell>
          <cell r="J332">
            <v>0.94065757818765039</v>
          </cell>
          <cell r="K332">
            <v>1.5368081010000001</v>
          </cell>
          <cell r="L332">
            <v>49.295284600000002</v>
          </cell>
          <cell r="M332" t="e">
            <v>#REF!</v>
          </cell>
        </row>
        <row r="333">
          <cell r="B333" t="str">
            <v>North Crows Nest</v>
          </cell>
          <cell r="C333" t="str">
            <v>Marion</v>
          </cell>
          <cell r="D333">
            <v>184.6</v>
          </cell>
          <cell r="E333">
            <v>1</v>
          </cell>
          <cell r="F333">
            <v>0.4859</v>
          </cell>
          <cell r="G333">
            <v>0.96551724137931039</v>
          </cell>
          <cell r="H333">
            <v>62.3</v>
          </cell>
          <cell r="I333">
            <v>6.9767441860465115E-2</v>
          </cell>
          <cell r="J333">
            <v>0.9464285714285714</v>
          </cell>
          <cell r="K333">
            <v>1.5368081010000001</v>
          </cell>
          <cell r="L333">
            <v>49.295284600000002</v>
          </cell>
          <cell r="M333" t="e">
            <v>#REF!</v>
          </cell>
        </row>
        <row r="334">
          <cell r="B334" t="str">
            <v>Rocky Ripple</v>
          </cell>
          <cell r="C334" t="str">
            <v>Marion</v>
          </cell>
          <cell r="D334">
            <v>184.6</v>
          </cell>
          <cell r="E334">
            <v>0.90681003584229392</v>
          </cell>
          <cell r="F334">
            <v>0.41649999999999998</v>
          </cell>
          <cell r="G334">
            <v>0.77060931899641572</v>
          </cell>
          <cell r="H334">
            <v>65.599999999999994</v>
          </cell>
          <cell r="I334">
            <v>0.12275449101796407</v>
          </cell>
          <cell r="J334">
            <v>0.71548117154811719</v>
          </cell>
          <cell r="K334">
            <v>1.5368081010000001</v>
          </cell>
          <cell r="L334">
            <v>49.295284600000002</v>
          </cell>
          <cell r="M334" t="e">
            <v>#REF!</v>
          </cell>
        </row>
        <row r="335">
          <cell r="B335" t="str">
            <v>Southport</v>
          </cell>
          <cell r="C335" t="str">
            <v>Marion</v>
          </cell>
          <cell r="D335">
            <v>184.6</v>
          </cell>
          <cell r="E335">
            <v>0.96446078431372551</v>
          </cell>
          <cell r="F335">
            <v>0.45150000000000001</v>
          </cell>
          <cell r="G335">
            <v>0.74019607843137258</v>
          </cell>
          <cell r="H335">
            <v>58.8</v>
          </cell>
          <cell r="I335">
            <v>6.145833333333333E-2</v>
          </cell>
          <cell r="J335">
            <v>0.39085948158253753</v>
          </cell>
          <cell r="K335">
            <v>1.5368081010000001</v>
          </cell>
          <cell r="L335">
            <v>49.295284600000002</v>
          </cell>
          <cell r="M335" t="e">
            <v>#REF!</v>
          </cell>
        </row>
        <row r="336">
          <cell r="B336" t="str">
            <v>Speedway</v>
          </cell>
          <cell r="C336" t="str">
            <v>Marion</v>
          </cell>
          <cell r="D336">
            <v>184.6</v>
          </cell>
          <cell r="E336">
            <v>0.87019554956169931</v>
          </cell>
          <cell r="F336">
            <v>0.41170000000000001</v>
          </cell>
          <cell r="G336">
            <v>0.45616992582602833</v>
          </cell>
          <cell r="H336">
            <v>64.900000000000006</v>
          </cell>
          <cell r="I336">
            <v>5.5911734009244075E-2</v>
          </cell>
          <cell r="J336">
            <v>0.60559041642897893</v>
          </cell>
          <cell r="K336">
            <v>1.5368081010000001</v>
          </cell>
          <cell r="L336">
            <v>49.295284600000002</v>
          </cell>
          <cell r="M336" t="e">
            <v>#REF!</v>
          </cell>
        </row>
        <row r="337">
          <cell r="B337" t="str">
            <v>Spring Hill</v>
          </cell>
          <cell r="C337" t="str">
            <v>Marion</v>
          </cell>
          <cell r="D337">
            <v>184.6</v>
          </cell>
          <cell r="E337">
            <v>0.95833333333333337</v>
          </cell>
          <cell r="F337">
            <v>0.28410000000000002</v>
          </cell>
          <cell r="G337">
            <v>0.91666666666666663</v>
          </cell>
          <cell r="H337">
            <v>41.7</v>
          </cell>
          <cell r="I337">
            <v>0.33333333333333331</v>
          </cell>
          <cell r="J337">
            <v>0.97222222222222221</v>
          </cell>
          <cell r="K337">
            <v>1.5368081010000001</v>
          </cell>
          <cell r="L337">
            <v>49.295284600000002</v>
          </cell>
          <cell r="M337" t="e">
            <v>#REF!</v>
          </cell>
        </row>
        <row r="338">
          <cell r="B338" t="str">
            <v>Warren Park</v>
          </cell>
          <cell r="C338" t="str">
            <v>Marion</v>
          </cell>
          <cell r="D338">
            <v>184.6</v>
          </cell>
          <cell r="E338">
            <v>0.72157772621809746</v>
          </cell>
          <cell r="F338">
            <v>0.62439999999999996</v>
          </cell>
          <cell r="G338">
            <v>0.33642691415313225</v>
          </cell>
          <cell r="H338">
            <v>50.1</v>
          </cell>
          <cell r="I338">
            <v>0.11147011308562198</v>
          </cell>
          <cell r="J338">
            <v>0.48521739130434782</v>
          </cell>
          <cell r="K338">
            <v>1.5368081010000001</v>
          </cell>
          <cell r="L338">
            <v>49.295284600000002</v>
          </cell>
          <cell r="M338" t="e">
            <v>#REF!</v>
          </cell>
        </row>
        <row r="339">
          <cell r="B339" t="str">
            <v>Williams Creek</v>
          </cell>
          <cell r="C339" t="str">
            <v>Marion</v>
          </cell>
          <cell r="D339">
            <v>184.6</v>
          </cell>
          <cell r="E339">
            <v>0.98773006134969321</v>
          </cell>
          <cell r="F339">
            <v>0.57050000000000001</v>
          </cell>
          <cell r="G339">
            <v>0.93251533742331283</v>
          </cell>
          <cell r="H339">
            <v>55.7</v>
          </cell>
          <cell r="I339">
            <v>0.38805970149253732</v>
          </cell>
          <cell r="J339">
            <v>0.9391025641025641</v>
          </cell>
          <cell r="K339">
            <v>1.5368081010000001</v>
          </cell>
          <cell r="L339">
            <v>49.295284600000002</v>
          </cell>
          <cell r="M339" t="e">
            <v>#REF!</v>
          </cell>
        </row>
        <row r="340">
          <cell r="B340" t="str">
            <v>Wynnedale</v>
          </cell>
          <cell r="C340" t="str">
            <v>Marion</v>
          </cell>
          <cell r="D340">
            <v>184.6</v>
          </cell>
          <cell r="E340">
            <v>0.98901098901098905</v>
          </cell>
          <cell r="F340">
            <v>0.49409999999999998</v>
          </cell>
          <cell r="G340">
            <v>0.97802197802197799</v>
          </cell>
          <cell r="H340">
            <v>61.8</v>
          </cell>
          <cell r="I340">
            <v>0.13043478260869565</v>
          </cell>
          <cell r="J340">
            <v>0.92441860465116277</v>
          </cell>
          <cell r="K340">
            <v>1.5368081010000001</v>
          </cell>
          <cell r="L340">
            <v>49.295284600000002</v>
          </cell>
          <cell r="M340" t="e">
            <v>#REF!</v>
          </cell>
        </row>
        <row r="341">
          <cell r="B341" t="str">
            <v>Argos</v>
          </cell>
          <cell r="C341" t="str">
            <v>Marshall</v>
          </cell>
          <cell r="D341">
            <v>169.5</v>
          </cell>
          <cell r="E341">
            <v>0.85889570552147243</v>
          </cell>
          <cell r="F341">
            <v>0.3594</v>
          </cell>
          <cell r="G341">
            <v>0.67791411042944782</v>
          </cell>
          <cell r="H341">
            <v>60.8</v>
          </cell>
          <cell r="I341">
            <v>7.6923076923076927E-2</v>
          </cell>
          <cell r="J341">
            <v>0.42330762639245928</v>
          </cell>
          <cell r="K341">
            <v>1.9491066589999999</v>
          </cell>
          <cell r="L341">
            <v>61.648768799999999</v>
          </cell>
          <cell r="M341" t="e">
            <v>#REF!</v>
          </cell>
        </row>
        <row r="342">
          <cell r="B342" t="str">
            <v>Bourbon</v>
          </cell>
          <cell r="C342" t="str">
            <v>Marshall</v>
          </cell>
          <cell r="D342">
            <v>169.5</v>
          </cell>
          <cell r="E342">
            <v>0.82458770614692656</v>
          </cell>
          <cell r="F342">
            <v>0.4032</v>
          </cell>
          <cell r="G342">
            <v>0.70314842578710646</v>
          </cell>
          <cell r="H342">
            <v>64.400000000000006</v>
          </cell>
          <cell r="I342">
            <v>2.5270758122743681E-2</v>
          </cell>
          <cell r="J342">
            <v>0.54536950420954167</v>
          </cell>
          <cell r="K342">
            <v>1.9491066589999999</v>
          </cell>
          <cell r="L342">
            <v>61.648768799999999</v>
          </cell>
          <cell r="M342" t="e">
            <v>#REF!</v>
          </cell>
        </row>
        <row r="343">
          <cell r="B343" t="str">
            <v>Bremen</v>
          </cell>
          <cell r="C343" t="str">
            <v>Marshall</v>
          </cell>
          <cell r="D343">
            <v>169.5</v>
          </cell>
          <cell r="E343">
            <v>0.68605307735742516</v>
          </cell>
          <cell r="F343">
            <v>0.3871</v>
          </cell>
          <cell r="G343">
            <v>0.61716544325239975</v>
          </cell>
          <cell r="H343">
            <v>61.9</v>
          </cell>
          <cell r="I343">
            <v>9.4356659142212196E-2</v>
          </cell>
          <cell r="J343">
            <v>0.5400788436268068</v>
          </cell>
          <cell r="K343">
            <v>1.9491066589999999</v>
          </cell>
          <cell r="L343">
            <v>61.648768799999999</v>
          </cell>
          <cell r="M343" t="e">
            <v>#REF!</v>
          </cell>
        </row>
        <row r="344">
          <cell r="B344" t="str">
            <v>Culver</v>
          </cell>
          <cell r="C344" t="str">
            <v>Marshall</v>
          </cell>
          <cell r="D344">
            <v>169.5</v>
          </cell>
          <cell r="E344">
            <v>0.78547297297297303</v>
          </cell>
          <cell r="F344">
            <v>0.56840000000000002</v>
          </cell>
          <cell r="G344">
            <v>0.71621621621621623</v>
          </cell>
          <cell r="H344">
            <v>41.5</v>
          </cell>
          <cell r="I344">
            <v>0.18043478260869567</v>
          </cell>
          <cell r="J344">
            <v>0.70150753768844221</v>
          </cell>
          <cell r="K344">
            <v>1.9491066589999999</v>
          </cell>
          <cell r="L344">
            <v>61.648768799999999</v>
          </cell>
          <cell r="M344" t="e">
            <v>#REF!</v>
          </cell>
        </row>
        <row r="345">
          <cell r="B345" t="str">
            <v>La Paz</v>
          </cell>
          <cell r="C345" t="str">
            <v>Marshall</v>
          </cell>
          <cell r="D345">
            <v>169.5</v>
          </cell>
          <cell r="E345">
            <v>0.77586206896551724</v>
          </cell>
          <cell r="F345">
            <v>0.2858</v>
          </cell>
          <cell r="G345">
            <v>0.85344827586206895</v>
          </cell>
          <cell r="H345">
            <v>69.3</v>
          </cell>
          <cell r="I345">
            <v>1.8867924528301886E-2</v>
          </cell>
          <cell r="J345">
            <v>0.37313432835820898</v>
          </cell>
          <cell r="K345">
            <v>1.9491066589999999</v>
          </cell>
          <cell r="L345">
            <v>61.648768799999999</v>
          </cell>
          <cell r="M345" t="e">
            <v>#REF!</v>
          </cell>
        </row>
        <row r="346">
          <cell r="B346" t="str">
            <v>Plymouth</v>
          </cell>
          <cell r="C346" t="str">
            <v>Marshall</v>
          </cell>
          <cell r="D346">
            <v>169.5</v>
          </cell>
          <cell r="E346">
            <v>0.75180972078593589</v>
          </cell>
          <cell r="F346">
            <v>0.44019999999999998</v>
          </cell>
          <cell r="G346">
            <v>0.56773526370217164</v>
          </cell>
          <cell r="H346">
            <v>59.2</v>
          </cell>
          <cell r="I346">
            <v>6.519898391193904E-2</v>
          </cell>
          <cell r="J346">
            <v>0.40940209949794615</v>
          </cell>
          <cell r="K346">
            <v>1.9491066589999999</v>
          </cell>
          <cell r="L346">
            <v>61.648768799999999</v>
          </cell>
          <cell r="M346" t="e">
            <v>#REF!</v>
          </cell>
        </row>
        <row r="347">
          <cell r="B347" t="str">
            <v>Crane</v>
          </cell>
          <cell r="C347" t="str">
            <v>Martin</v>
          </cell>
          <cell r="D347">
            <v>123.9</v>
          </cell>
          <cell r="E347">
            <v>0.84090909090909094</v>
          </cell>
          <cell r="F347">
            <v>0.35210000000000002</v>
          </cell>
          <cell r="G347">
            <v>0.33333333333333331</v>
          </cell>
          <cell r="H347">
            <v>40.4</v>
          </cell>
          <cell r="I347">
            <v>1.0101010101010102E-2</v>
          </cell>
          <cell r="J347">
            <v>0.4152542372881356</v>
          </cell>
          <cell r="K347">
            <v>4.0465351539999999</v>
          </cell>
          <cell r="L347">
            <v>57.990216099999998</v>
          </cell>
          <cell r="M347" t="e">
            <v>#REF!</v>
          </cell>
        </row>
        <row r="348">
          <cell r="B348" t="str">
            <v>Loogootee</v>
          </cell>
          <cell r="C348" t="str">
            <v>Martin</v>
          </cell>
          <cell r="D348">
            <v>123.9</v>
          </cell>
          <cell r="E348">
            <v>0.77661431064572428</v>
          </cell>
          <cell r="F348">
            <v>0.50629999999999997</v>
          </cell>
          <cell r="G348">
            <v>0.65794066317626532</v>
          </cell>
          <cell r="H348">
            <v>53.4</v>
          </cell>
          <cell r="I348">
            <v>3.0493273542600896E-2</v>
          </cell>
          <cell r="J348">
            <v>0.539838337182448</v>
          </cell>
          <cell r="K348">
            <v>4.0465351539999999</v>
          </cell>
          <cell r="L348">
            <v>57.990216099999998</v>
          </cell>
          <cell r="M348" t="e">
            <v>#REF!</v>
          </cell>
        </row>
        <row r="349">
          <cell r="B349" t="str">
            <v>Shoals</v>
          </cell>
          <cell r="C349" t="str">
            <v>Martin</v>
          </cell>
          <cell r="D349">
            <v>123.9</v>
          </cell>
          <cell r="E349">
            <v>0.58204334365325072</v>
          </cell>
          <cell r="F349">
            <v>0.47410000000000002</v>
          </cell>
          <cell r="G349">
            <v>0.61919504643962853</v>
          </cell>
          <cell r="H349">
            <v>49.6</v>
          </cell>
          <cell r="I349">
            <v>3.6231884057971015E-3</v>
          </cell>
          <cell r="J349">
            <v>0.24423076923076922</v>
          </cell>
          <cell r="K349">
            <v>4.0465351539999999</v>
          </cell>
          <cell r="L349">
            <v>57.990216099999998</v>
          </cell>
          <cell r="M349" t="e">
            <v>#REF!</v>
          </cell>
        </row>
        <row r="350">
          <cell r="B350" t="str">
            <v>Amboy</v>
          </cell>
          <cell r="C350" t="str">
            <v>Miami</v>
          </cell>
          <cell r="D350">
            <v>155.30000000000001</v>
          </cell>
          <cell r="E350">
            <v>0.8359375</v>
          </cell>
          <cell r="F350">
            <v>0.44540000000000002</v>
          </cell>
          <cell r="G350">
            <v>0.875</v>
          </cell>
          <cell r="H350">
            <v>51.8</v>
          </cell>
          <cell r="I350">
            <v>0.12422360248447205</v>
          </cell>
          <cell r="J350">
            <v>0.48535564853556484</v>
          </cell>
          <cell r="K350">
            <v>1.6620498610000001</v>
          </cell>
          <cell r="L350">
            <v>77.815471900000006</v>
          </cell>
          <cell r="M350" t="e">
            <v>#REF!</v>
          </cell>
        </row>
        <row r="351">
          <cell r="B351" t="str">
            <v>Bunker Hill</v>
          </cell>
          <cell r="C351" t="str">
            <v>Miami</v>
          </cell>
          <cell r="D351">
            <v>155.30000000000001</v>
          </cell>
          <cell r="E351">
            <v>0.72355769230769229</v>
          </cell>
          <cell r="F351">
            <v>0.36770000000000003</v>
          </cell>
          <cell r="G351">
            <v>0.63461538461538458</v>
          </cell>
          <cell r="H351">
            <v>54.1</v>
          </cell>
          <cell r="I351">
            <v>4.2105263157894736E-2</v>
          </cell>
          <cell r="J351">
            <v>0.43827160493827161</v>
          </cell>
          <cell r="K351">
            <v>1.6620498610000001</v>
          </cell>
          <cell r="L351">
            <v>77.815471900000006</v>
          </cell>
          <cell r="M351" t="e">
            <v>#REF!</v>
          </cell>
        </row>
        <row r="352">
          <cell r="B352" t="str">
            <v>Converse</v>
          </cell>
          <cell r="C352" t="str">
            <v>Miami</v>
          </cell>
          <cell r="D352">
            <v>155.30000000000001</v>
          </cell>
          <cell r="E352">
            <v>0.7527593818984547</v>
          </cell>
          <cell r="F352">
            <v>0.40710000000000002</v>
          </cell>
          <cell r="G352">
            <v>0.76379690949227375</v>
          </cell>
          <cell r="H352">
            <v>55.3</v>
          </cell>
          <cell r="I352">
            <v>5.6947608200455579E-2</v>
          </cell>
          <cell r="J352">
            <v>0.52753623188405796</v>
          </cell>
          <cell r="K352">
            <v>1.6620498610000001</v>
          </cell>
          <cell r="L352">
            <v>77.815471900000006</v>
          </cell>
          <cell r="M352" t="e">
            <v>#REF!</v>
          </cell>
        </row>
        <row r="353">
          <cell r="B353" t="str">
            <v>Denver</v>
          </cell>
          <cell r="C353" t="str">
            <v>Miami</v>
          </cell>
          <cell r="D353">
            <v>155.30000000000001</v>
          </cell>
          <cell r="E353">
            <v>0.90374331550802134</v>
          </cell>
          <cell r="F353">
            <v>0.36030000000000001</v>
          </cell>
          <cell r="G353">
            <v>0.85026737967914434</v>
          </cell>
          <cell r="H353">
            <v>58.8</v>
          </cell>
          <cell r="I353">
            <v>6.0498220640569395E-2</v>
          </cell>
          <cell r="J353">
            <v>0.39945652173913043</v>
          </cell>
          <cell r="K353">
            <v>1.6620498610000001</v>
          </cell>
          <cell r="L353">
            <v>77.815471900000006</v>
          </cell>
          <cell r="M353" t="e">
            <v>#REF!</v>
          </cell>
        </row>
        <row r="354">
          <cell r="B354" t="str">
            <v>Macy</v>
          </cell>
          <cell r="C354" t="str">
            <v>Miami</v>
          </cell>
          <cell r="D354">
            <v>155.30000000000001</v>
          </cell>
          <cell r="E354">
            <v>0.88888888888888884</v>
          </cell>
          <cell r="F354">
            <v>0.31209999999999999</v>
          </cell>
          <cell r="G354">
            <v>0.76190476190476186</v>
          </cell>
          <cell r="H354">
            <v>47.1</v>
          </cell>
          <cell r="I354">
            <v>2.7777777777777776E-2</v>
          </cell>
          <cell r="J354">
            <v>0.42990654205607476</v>
          </cell>
          <cell r="K354">
            <v>1.6620498610000001</v>
          </cell>
          <cell r="L354">
            <v>77.815471900000006</v>
          </cell>
          <cell r="M354" t="e">
            <v>#REF!</v>
          </cell>
        </row>
        <row r="355">
          <cell r="B355" t="str">
            <v>Peru</v>
          </cell>
          <cell r="C355" t="str">
            <v>Miami</v>
          </cell>
          <cell r="D355">
            <v>155.30000000000001</v>
          </cell>
          <cell r="E355">
            <v>0.81795511221945139</v>
          </cell>
          <cell r="F355">
            <v>0.40649999999999997</v>
          </cell>
          <cell r="G355">
            <v>0.70029471775107688</v>
          </cell>
          <cell r="H355">
            <v>53.9</v>
          </cell>
          <cell r="I355">
            <v>6.8533842563123282E-2</v>
          </cell>
          <cell r="J355">
            <v>0.44053691275167783</v>
          </cell>
          <cell r="K355">
            <v>1.6620498610000001</v>
          </cell>
          <cell r="L355">
            <v>77.815471900000006</v>
          </cell>
          <cell r="M355" t="e">
            <v>#REF!</v>
          </cell>
        </row>
        <row r="356">
          <cell r="B356" t="str">
            <v>Ellettsville</v>
          </cell>
          <cell r="C356" t="str">
            <v>Monroe</v>
          </cell>
          <cell r="D356">
            <v>180.7</v>
          </cell>
          <cell r="E356">
            <v>0.93867750277059481</v>
          </cell>
          <cell r="F356">
            <v>0.35549999999999998</v>
          </cell>
          <cell r="G356">
            <v>0.86294791281861838</v>
          </cell>
          <cell r="H356">
            <v>70.2</v>
          </cell>
          <cell r="I356">
            <v>0.10964187327823692</v>
          </cell>
          <cell r="J356">
            <v>0.76123963334788303</v>
          </cell>
          <cell r="K356">
            <v>1.069984093</v>
          </cell>
          <cell r="L356">
            <v>71.838274200000001</v>
          </cell>
          <cell r="M356" t="e">
            <v>#REF!</v>
          </cell>
        </row>
        <row r="357">
          <cell r="B357" t="str">
            <v>Stinesville</v>
          </cell>
          <cell r="C357" t="str">
            <v>Monroe</v>
          </cell>
          <cell r="D357">
            <v>180.7</v>
          </cell>
          <cell r="E357">
            <v>0.8411764705882353</v>
          </cell>
          <cell r="F357">
            <v>0.37990000000000002</v>
          </cell>
          <cell r="G357">
            <v>0.60588235294117643</v>
          </cell>
          <cell r="H357">
            <v>57.6</v>
          </cell>
          <cell r="I357">
            <v>3.4285714285714287E-2</v>
          </cell>
          <cell r="J357">
            <v>0.46527777777777779</v>
          </cell>
          <cell r="K357">
            <v>1.069984093</v>
          </cell>
          <cell r="L357">
            <v>71.838274200000001</v>
          </cell>
          <cell r="M357" t="e">
            <v>#REF!</v>
          </cell>
        </row>
        <row r="358">
          <cell r="B358" t="str">
            <v>Alamo</v>
          </cell>
          <cell r="C358" t="str">
            <v>Montgomery</v>
          </cell>
          <cell r="D358">
            <v>166.4</v>
          </cell>
          <cell r="E358">
            <v>0.68421052631578949</v>
          </cell>
          <cell r="F358">
            <v>0.26279999999999998</v>
          </cell>
          <cell r="G358">
            <v>0.63157894736842102</v>
          </cell>
          <cell r="H358">
            <v>57.5</v>
          </cell>
          <cell r="I358">
            <v>0.17391304347826086</v>
          </cell>
          <cell r="J358">
            <v>0.24242424242424243</v>
          </cell>
          <cell r="K358">
            <v>2.107093002</v>
          </cell>
          <cell r="L358">
            <v>66.438211699999997</v>
          </cell>
          <cell r="M358" t="e">
            <v>#REF!</v>
          </cell>
        </row>
        <row r="359">
          <cell r="B359" t="str">
            <v>Crawfordsville</v>
          </cell>
          <cell r="C359" t="str">
            <v>Montgomery</v>
          </cell>
          <cell r="D359">
            <v>166.4</v>
          </cell>
          <cell r="E359">
            <v>0.87205992509363295</v>
          </cell>
          <cell r="F359">
            <v>0.4451</v>
          </cell>
          <cell r="G359">
            <v>0.5991011235955056</v>
          </cell>
          <cell r="H359">
            <v>58.9</v>
          </cell>
          <cell r="I359">
            <v>8.294513457556936E-2</v>
          </cell>
          <cell r="J359">
            <v>0.41358083151813618</v>
          </cell>
          <cell r="K359">
            <v>2.107093002</v>
          </cell>
          <cell r="L359">
            <v>66.438211699999997</v>
          </cell>
          <cell r="M359" t="e">
            <v>#REF!</v>
          </cell>
        </row>
        <row r="360">
          <cell r="B360" t="str">
            <v>Darlington</v>
          </cell>
          <cell r="C360" t="str">
            <v>Montgomery</v>
          </cell>
          <cell r="D360">
            <v>166.4</v>
          </cell>
          <cell r="E360">
            <v>0.9140127388535032</v>
          </cell>
          <cell r="F360">
            <v>0.44479999999999997</v>
          </cell>
          <cell r="G360">
            <v>0.71656050955414008</v>
          </cell>
          <cell r="H360">
            <v>51.8</v>
          </cell>
          <cell r="I360">
            <v>5.3977272727272728E-2</v>
          </cell>
          <cell r="J360">
            <v>0.35855263157894735</v>
          </cell>
          <cell r="K360">
            <v>2.107093002</v>
          </cell>
          <cell r="L360">
            <v>66.438211699999997</v>
          </cell>
          <cell r="M360" t="e">
            <v>#REF!</v>
          </cell>
        </row>
        <row r="361">
          <cell r="B361" t="str">
            <v>Ladoga</v>
          </cell>
          <cell r="C361" t="str">
            <v>Montgomery</v>
          </cell>
          <cell r="D361">
            <v>166.4</v>
          </cell>
          <cell r="E361">
            <v>0.89125295508274227</v>
          </cell>
          <cell r="F361">
            <v>0.36749999999999999</v>
          </cell>
          <cell r="G361">
            <v>0.75177304964539005</v>
          </cell>
          <cell r="H361">
            <v>61.6</v>
          </cell>
          <cell r="I361">
            <v>5.0096339113680152E-2</v>
          </cell>
          <cell r="J361">
            <v>0.52080536912751674</v>
          </cell>
          <cell r="K361">
            <v>2.107093002</v>
          </cell>
          <cell r="L361">
            <v>66.438211699999997</v>
          </cell>
          <cell r="M361" t="e">
            <v>#REF!</v>
          </cell>
        </row>
        <row r="362">
          <cell r="B362" t="str">
            <v>Linden</v>
          </cell>
          <cell r="C362" t="str">
            <v>Montgomery</v>
          </cell>
          <cell r="D362">
            <v>166.4</v>
          </cell>
          <cell r="E362">
            <v>0.84558823529411764</v>
          </cell>
          <cell r="F362">
            <v>0.41089999999999999</v>
          </cell>
          <cell r="G362">
            <v>0.74632352941176472</v>
          </cell>
          <cell r="H362">
            <v>55.4</v>
          </cell>
          <cell r="I362">
            <v>8.0769230769230774E-2</v>
          </cell>
          <cell r="J362">
            <v>0.39756097560975612</v>
          </cell>
          <cell r="K362">
            <v>2.107093002</v>
          </cell>
          <cell r="L362">
            <v>66.438211699999997</v>
          </cell>
          <cell r="M362" t="e">
            <v>#REF!</v>
          </cell>
        </row>
        <row r="363">
          <cell r="B363" t="str">
            <v>New Market</v>
          </cell>
          <cell r="C363" t="str">
            <v>Montgomery</v>
          </cell>
          <cell r="D363">
            <v>166.4</v>
          </cell>
          <cell r="E363">
            <v>0.78165938864628826</v>
          </cell>
          <cell r="F363">
            <v>0.29749999999999999</v>
          </cell>
          <cell r="G363">
            <v>0.82096069868995636</v>
          </cell>
          <cell r="H363">
            <v>55.4</v>
          </cell>
          <cell r="I363">
            <v>5.8365758754863814E-2</v>
          </cell>
          <cell r="J363">
            <v>0.37313432835820898</v>
          </cell>
          <cell r="K363">
            <v>2.107093002</v>
          </cell>
          <cell r="L363">
            <v>66.438211699999997</v>
          </cell>
          <cell r="M363" t="e">
            <v>#REF!</v>
          </cell>
        </row>
        <row r="364">
          <cell r="B364" t="str">
            <v>New Richmond</v>
          </cell>
          <cell r="C364" t="str">
            <v>Montgomery</v>
          </cell>
          <cell r="D364">
            <v>166.4</v>
          </cell>
          <cell r="E364">
            <v>0.91719745222929938</v>
          </cell>
          <cell r="F364">
            <v>0.26300000000000001</v>
          </cell>
          <cell r="G364">
            <v>0.9426751592356688</v>
          </cell>
          <cell r="H364">
            <v>52.7</v>
          </cell>
          <cell r="I364">
            <v>4.1916167664670656E-2</v>
          </cell>
          <cell r="J364">
            <v>0.32411067193675891</v>
          </cell>
          <cell r="K364">
            <v>2.107093002</v>
          </cell>
          <cell r="L364">
            <v>66.438211699999997</v>
          </cell>
          <cell r="M364" t="e">
            <v>#REF!</v>
          </cell>
        </row>
        <row r="365">
          <cell r="B365" t="str">
            <v>New Ross</v>
          </cell>
          <cell r="C365" t="str">
            <v>Montgomery</v>
          </cell>
          <cell r="D365">
            <v>166.4</v>
          </cell>
          <cell r="E365">
            <v>0.89655172413793105</v>
          </cell>
          <cell r="F365">
            <v>0.29070000000000001</v>
          </cell>
          <cell r="G365">
            <v>0.84729064039408863</v>
          </cell>
          <cell r="H365">
            <v>56.4</v>
          </cell>
          <cell r="I365">
            <v>0.15111111111111111</v>
          </cell>
          <cell r="J365">
            <v>0.36746987951807231</v>
          </cell>
          <cell r="K365">
            <v>2.107093002</v>
          </cell>
          <cell r="L365">
            <v>66.438211699999997</v>
          </cell>
          <cell r="M365" t="e">
            <v>#REF!</v>
          </cell>
        </row>
        <row r="366">
          <cell r="B366" t="str">
            <v>Waveland</v>
          </cell>
          <cell r="C366" t="str">
            <v>Montgomery</v>
          </cell>
          <cell r="D366">
            <v>166.4</v>
          </cell>
          <cell r="E366">
            <v>0.89795918367346939</v>
          </cell>
          <cell r="F366">
            <v>0.33150000000000002</v>
          </cell>
          <cell r="G366">
            <v>0.87755102040816324</v>
          </cell>
          <cell r="H366">
            <v>67.3</v>
          </cell>
          <cell r="I366">
            <v>3.825136612021858E-2</v>
          </cell>
          <cell r="J366">
            <v>0.51363636363636367</v>
          </cell>
          <cell r="K366">
            <v>2.107093002</v>
          </cell>
          <cell r="L366">
            <v>66.438211699999997</v>
          </cell>
          <cell r="M366" t="e">
            <v>#REF!</v>
          </cell>
        </row>
        <row r="367">
          <cell r="B367" t="str">
            <v>Waynetown</v>
          </cell>
          <cell r="C367" t="str">
            <v>Montgomery</v>
          </cell>
          <cell r="D367">
            <v>166.4</v>
          </cell>
          <cell r="E367">
            <v>0.91290322580645167</v>
          </cell>
          <cell r="F367">
            <v>0.35360000000000003</v>
          </cell>
          <cell r="G367">
            <v>0.84516129032258069</v>
          </cell>
          <cell r="H367">
            <v>58.9</v>
          </cell>
          <cell r="I367">
            <v>3.6011080332409975E-2</v>
          </cell>
          <cell r="J367">
            <v>0.33269598470363287</v>
          </cell>
          <cell r="K367">
            <v>2.107093002</v>
          </cell>
          <cell r="L367">
            <v>66.438211699999997</v>
          </cell>
          <cell r="M367" t="e">
            <v>#REF!</v>
          </cell>
        </row>
        <row r="368">
          <cell r="B368" t="str">
            <v>Wingate</v>
          </cell>
          <cell r="C368" t="str">
            <v>Montgomery</v>
          </cell>
          <cell r="D368">
            <v>166.4</v>
          </cell>
          <cell r="E368">
            <v>0.76744186046511631</v>
          </cell>
          <cell r="F368">
            <v>0.3871</v>
          </cell>
          <cell r="G368">
            <v>0.73643410852713176</v>
          </cell>
          <cell r="H368">
            <v>55.6</v>
          </cell>
          <cell r="I368">
            <v>9.0909090909090912E-2</v>
          </cell>
          <cell r="J368">
            <v>0.25570776255707761</v>
          </cell>
          <cell r="K368">
            <v>2.107093002</v>
          </cell>
          <cell r="L368">
            <v>66.438211699999997</v>
          </cell>
          <cell r="M368" t="e">
            <v>#REF!</v>
          </cell>
        </row>
        <row r="369">
          <cell r="B369" t="str">
            <v>Bethany</v>
          </cell>
          <cell r="C369" t="str">
            <v>Morgan</v>
          </cell>
          <cell r="D369">
            <v>167.9</v>
          </cell>
          <cell r="E369">
            <v>0.625</v>
          </cell>
          <cell r="F369">
            <v>0.3473</v>
          </cell>
          <cell r="G369">
            <v>0.6875</v>
          </cell>
          <cell r="H369">
            <v>63.6</v>
          </cell>
          <cell r="I369">
            <v>0</v>
          </cell>
          <cell r="J369">
            <v>0.34615384615384615</v>
          </cell>
          <cell r="K369">
            <v>1.120542342</v>
          </cell>
          <cell r="L369">
            <v>57.982725000000002</v>
          </cell>
          <cell r="M369" t="e">
            <v>#REF!</v>
          </cell>
        </row>
        <row r="370">
          <cell r="B370" t="str">
            <v>Brooklyn</v>
          </cell>
          <cell r="C370" t="str">
            <v>Morgan</v>
          </cell>
          <cell r="D370">
            <v>167.9</v>
          </cell>
          <cell r="E370">
            <v>0.87166454891994916</v>
          </cell>
          <cell r="F370">
            <v>0.3453</v>
          </cell>
          <cell r="G370">
            <v>0.79161372299872934</v>
          </cell>
          <cell r="H370">
            <v>59.4</v>
          </cell>
          <cell r="I370">
            <v>5.2427184466019419E-2</v>
          </cell>
          <cell r="J370">
            <v>0.43806857942617217</v>
          </cell>
          <cell r="K370">
            <v>1.120542342</v>
          </cell>
          <cell r="L370">
            <v>57.982725000000002</v>
          </cell>
          <cell r="M370" t="e">
            <v>#REF!</v>
          </cell>
        </row>
        <row r="371">
          <cell r="B371" t="str">
            <v>Martinsville</v>
          </cell>
          <cell r="C371" t="str">
            <v>Morgan</v>
          </cell>
          <cell r="D371">
            <v>167.9</v>
          </cell>
          <cell r="E371">
            <v>0.83866606579540337</v>
          </cell>
          <cell r="F371">
            <v>0.42699999999999999</v>
          </cell>
          <cell r="G371">
            <v>0.63789995493465523</v>
          </cell>
          <cell r="H371">
            <v>57.3</v>
          </cell>
          <cell r="I371">
            <v>3.7269372693726939E-2</v>
          </cell>
          <cell r="J371">
            <v>0.41725032425421532</v>
          </cell>
          <cell r="K371">
            <v>1.120542342</v>
          </cell>
          <cell r="L371">
            <v>57.982725000000002</v>
          </cell>
          <cell r="M371" t="e">
            <v>#REF!</v>
          </cell>
        </row>
        <row r="372">
          <cell r="B372" t="str">
            <v>Monrovia</v>
          </cell>
          <cell r="C372" t="str">
            <v>Morgan</v>
          </cell>
          <cell r="D372">
            <v>167.9</v>
          </cell>
          <cell r="E372">
            <v>0.93851717902350817</v>
          </cell>
          <cell r="F372">
            <v>0.32679999999999998</v>
          </cell>
          <cell r="G372">
            <v>0.91139240506329111</v>
          </cell>
          <cell r="H372">
            <v>75</v>
          </cell>
          <cell r="I372">
            <v>3.8686987104337635E-2</v>
          </cell>
          <cell r="J372">
            <v>0.52772073921971252</v>
          </cell>
          <cell r="K372">
            <v>1.120542342</v>
          </cell>
          <cell r="L372">
            <v>57.982725000000002</v>
          </cell>
          <cell r="M372" t="e">
            <v>#REF!</v>
          </cell>
        </row>
        <row r="373">
          <cell r="B373" t="str">
            <v>Mooresville</v>
          </cell>
          <cell r="C373" t="str">
            <v>Morgan</v>
          </cell>
          <cell r="D373">
            <v>167.9</v>
          </cell>
          <cell r="E373">
            <v>0.84349432567959881</v>
          </cell>
          <cell r="F373">
            <v>0.42020000000000002</v>
          </cell>
          <cell r="G373">
            <v>0.67801530746898919</v>
          </cell>
          <cell r="H373">
            <v>59.7</v>
          </cell>
          <cell r="I373">
            <v>4.5483528161530284E-2</v>
          </cell>
          <cell r="J373">
            <v>0.4992612293144208</v>
          </cell>
          <cell r="K373">
            <v>1.120542342</v>
          </cell>
          <cell r="L373">
            <v>57.982725000000002</v>
          </cell>
          <cell r="M373" t="e">
            <v>#REF!</v>
          </cell>
        </row>
        <row r="374">
          <cell r="B374" t="str">
            <v>Morgantown</v>
          </cell>
          <cell r="C374" t="str">
            <v>Morgan</v>
          </cell>
          <cell r="D374">
            <v>167.9</v>
          </cell>
          <cell r="E374">
            <v>0.88501026694045171</v>
          </cell>
          <cell r="F374">
            <v>0.40939999999999999</v>
          </cell>
          <cell r="G374">
            <v>0.74127310061601648</v>
          </cell>
          <cell r="H374">
            <v>50.6</v>
          </cell>
          <cell r="I374">
            <v>9.0146750524109018E-2</v>
          </cell>
          <cell r="J374">
            <v>0.31311881188118812</v>
          </cell>
          <cell r="K374">
            <v>1.120542342</v>
          </cell>
          <cell r="L374">
            <v>57.982725000000002</v>
          </cell>
          <cell r="M374" t="e">
            <v>#REF!</v>
          </cell>
        </row>
        <row r="375">
          <cell r="B375" t="str">
            <v>Paragon</v>
          </cell>
          <cell r="C375" t="str">
            <v>Morgan</v>
          </cell>
          <cell r="D375">
            <v>167.9</v>
          </cell>
          <cell r="E375">
            <v>0.86802030456852797</v>
          </cell>
          <cell r="F375">
            <v>0.35039999999999999</v>
          </cell>
          <cell r="G375">
            <v>0.65989847715736039</v>
          </cell>
          <cell r="H375">
            <v>50.5</v>
          </cell>
          <cell r="I375">
            <v>9.5041322314049589E-2</v>
          </cell>
          <cell r="J375">
            <v>0.27002967359050445</v>
          </cell>
          <cell r="K375">
            <v>1.120542342</v>
          </cell>
          <cell r="L375">
            <v>57.982725000000002</v>
          </cell>
          <cell r="M375" t="e">
            <v>#REF!</v>
          </cell>
        </row>
        <row r="376">
          <cell r="B376" t="str">
            <v>Brook</v>
          </cell>
          <cell r="C376" t="str">
            <v>Newton</v>
          </cell>
          <cell r="D376">
            <v>126.9</v>
          </cell>
          <cell r="E376">
            <v>0.84011627906976749</v>
          </cell>
          <cell r="F376">
            <v>0.39379999999999998</v>
          </cell>
          <cell r="G376">
            <v>0.78779069767441856</v>
          </cell>
          <cell r="H376">
            <v>60.8</v>
          </cell>
          <cell r="I376">
            <v>9.5948827292110878E-2</v>
          </cell>
          <cell r="J376">
            <v>0.33895705521472391</v>
          </cell>
          <cell r="K376">
            <v>0</v>
          </cell>
          <cell r="L376">
            <v>73.427331899999999</v>
          </cell>
          <cell r="M376" t="e">
            <v>#REF!</v>
          </cell>
        </row>
        <row r="377">
          <cell r="B377" t="str">
            <v>Goodland</v>
          </cell>
          <cell r="C377" t="str">
            <v>Newton</v>
          </cell>
          <cell r="D377">
            <v>126.9</v>
          </cell>
          <cell r="E377">
            <v>0.84650112866817151</v>
          </cell>
          <cell r="F377">
            <v>0.33839999999999998</v>
          </cell>
          <cell r="G377">
            <v>0.82844243792325056</v>
          </cell>
          <cell r="H377">
            <v>61.9</v>
          </cell>
          <cell r="I377">
            <v>0.13307984790874525</v>
          </cell>
          <cell r="J377">
            <v>0.36986301369863012</v>
          </cell>
          <cell r="K377">
            <v>0</v>
          </cell>
          <cell r="L377">
            <v>73.427331899999999</v>
          </cell>
          <cell r="M377" t="e">
            <v>#REF!</v>
          </cell>
        </row>
        <row r="378">
          <cell r="B378" t="str">
            <v>Kentland</v>
          </cell>
          <cell r="C378" t="str">
            <v>Newton</v>
          </cell>
          <cell r="D378">
            <v>126.9</v>
          </cell>
          <cell r="E378">
            <v>0.87875000000000003</v>
          </cell>
          <cell r="F378">
            <v>0.33539999999999998</v>
          </cell>
          <cell r="G378">
            <v>0.72124999999999995</v>
          </cell>
          <cell r="H378">
            <v>51.1</v>
          </cell>
          <cell r="I378">
            <v>9.2797783933518008E-2</v>
          </cell>
          <cell r="J378">
            <v>0.45410235580828595</v>
          </cell>
          <cell r="K378">
            <v>0</v>
          </cell>
          <cell r="L378">
            <v>73.427331899999999</v>
          </cell>
          <cell r="M378" t="e">
            <v>#REF!</v>
          </cell>
        </row>
        <row r="379">
          <cell r="B379" t="str">
            <v>Morocco</v>
          </cell>
          <cell r="C379" t="str">
            <v>Newton</v>
          </cell>
          <cell r="D379">
            <v>126.9</v>
          </cell>
          <cell r="E379">
            <v>0.87692307692307692</v>
          </cell>
          <cell r="F379">
            <v>0.35070000000000001</v>
          </cell>
          <cell r="G379">
            <v>0.75164835164835164</v>
          </cell>
          <cell r="H379">
            <v>55.5</v>
          </cell>
          <cell r="I379">
            <v>4.3568464730290454E-2</v>
          </cell>
          <cell r="J379">
            <v>0.39316239316239315</v>
          </cell>
          <cell r="K379">
            <v>0</v>
          </cell>
          <cell r="L379">
            <v>73.427331899999999</v>
          </cell>
          <cell r="M379" t="e">
            <v>#REF!</v>
          </cell>
        </row>
        <row r="380">
          <cell r="B380" t="str">
            <v>Mount Ayr</v>
          </cell>
          <cell r="C380" t="str">
            <v>Newton</v>
          </cell>
          <cell r="D380">
            <v>126.9</v>
          </cell>
          <cell r="E380">
            <v>0.79487179487179482</v>
          </cell>
          <cell r="F380">
            <v>0.32679999999999998</v>
          </cell>
          <cell r="G380">
            <v>0.97435897435897434</v>
          </cell>
          <cell r="H380">
            <v>53</v>
          </cell>
          <cell r="I380">
            <v>0.17142857142857143</v>
          </cell>
          <cell r="J380">
            <v>0.18461538461538463</v>
          </cell>
          <cell r="K380">
            <v>0</v>
          </cell>
          <cell r="L380">
            <v>73.427331899999999</v>
          </cell>
          <cell r="M380" t="e">
            <v>#REF!</v>
          </cell>
        </row>
        <row r="381">
          <cell r="B381" t="str">
            <v>Albion</v>
          </cell>
          <cell r="C381" t="str">
            <v>Noble</v>
          </cell>
          <cell r="D381">
            <v>163.9</v>
          </cell>
          <cell r="E381">
            <v>0.88439306358381498</v>
          </cell>
          <cell r="F381">
            <v>0.34360000000000002</v>
          </cell>
          <cell r="G381">
            <v>0.59190751445086709</v>
          </cell>
          <cell r="H381">
            <v>65</v>
          </cell>
          <cell r="I381">
            <v>6.3380281690140844E-2</v>
          </cell>
          <cell r="J381">
            <v>0.37372525494901021</v>
          </cell>
          <cell r="K381">
            <v>1.4801344809999999</v>
          </cell>
          <cell r="L381">
            <v>71.492087600000005</v>
          </cell>
          <cell r="M381" t="e">
            <v>#REF!</v>
          </cell>
        </row>
        <row r="382">
          <cell r="B382" t="str">
            <v>Avilla</v>
          </cell>
          <cell r="C382" t="str">
            <v>Noble</v>
          </cell>
          <cell r="D382">
            <v>163.9</v>
          </cell>
          <cell r="E382">
            <v>0.83161157024793386</v>
          </cell>
          <cell r="F382">
            <v>0.35870000000000002</v>
          </cell>
          <cell r="G382">
            <v>0.78099173553719003</v>
          </cell>
          <cell r="H382">
            <v>65.2</v>
          </cell>
          <cell r="I382">
            <v>8.3765752409191999E-2</v>
          </cell>
          <cell r="J382">
            <v>0.46782316731952994</v>
          </cell>
          <cell r="K382">
            <v>1.4801344809999999</v>
          </cell>
          <cell r="L382">
            <v>71.492087600000005</v>
          </cell>
          <cell r="M382" t="e">
            <v>#REF!</v>
          </cell>
        </row>
        <row r="383">
          <cell r="B383" t="str">
            <v>Cromwell</v>
          </cell>
          <cell r="C383" t="str">
            <v>Noble</v>
          </cell>
          <cell r="D383">
            <v>163.9</v>
          </cell>
          <cell r="E383">
            <v>0.8232323232323232</v>
          </cell>
          <cell r="F383">
            <v>0.42830000000000001</v>
          </cell>
          <cell r="G383">
            <v>0.42424242424242425</v>
          </cell>
          <cell r="H383">
            <v>62.8</v>
          </cell>
          <cell r="I383">
            <v>2.2421524663677129E-2</v>
          </cell>
          <cell r="J383">
            <v>0.33435582822085891</v>
          </cell>
          <cell r="K383">
            <v>1.4801344809999999</v>
          </cell>
          <cell r="L383">
            <v>71.492087600000005</v>
          </cell>
          <cell r="M383" t="e">
            <v>#REF!</v>
          </cell>
        </row>
        <row r="384">
          <cell r="B384" t="str">
            <v>Kendallville</v>
          </cell>
          <cell r="C384" t="str">
            <v>Noble</v>
          </cell>
          <cell r="D384">
            <v>163.9</v>
          </cell>
          <cell r="E384">
            <v>0.79388942774005822</v>
          </cell>
          <cell r="F384">
            <v>0.40670000000000001</v>
          </cell>
          <cell r="G384">
            <v>0.63312318137730361</v>
          </cell>
          <cell r="H384">
            <v>53.3</v>
          </cell>
          <cell r="I384">
            <v>1.5203085999546177E-2</v>
          </cell>
          <cell r="J384">
            <v>0.41285198555956681</v>
          </cell>
          <cell r="K384">
            <v>1.4801344809999999</v>
          </cell>
          <cell r="L384">
            <v>71.492087600000005</v>
          </cell>
          <cell r="M384" t="e">
            <v>#REF!</v>
          </cell>
        </row>
        <row r="385">
          <cell r="B385" t="str">
            <v>Ligonier</v>
          </cell>
          <cell r="C385" t="str">
            <v>Noble</v>
          </cell>
          <cell r="D385">
            <v>163.9</v>
          </cell>
          <cell r="E385">
            <v>0.82918628110289172</v>
          </cell>
          <cell r="F385">
            <v>0.36299999999999999</v>
          </cell>
          <cell r="G385">
            <v>0.54203093476798925</v>
          </cell>
          <cell r="H385">
            <v>64.7</v>
          </cell>
          <cell r="I385">
            <v>3.9855072463768113E-2</v>
          </cell>
          <cell r="J385">
            <v>0.21460176991150443</v>
          </cell>
          <cell r="K385">
            <v>1.4801344809999999</v>
          </cell>
          <cell r="L385">
            <v>71.492087600000005</v>
          </cell>
          <cell r="M385" t="e">
            <v>#REF!</v>
          </cell>
        </row>
        <row r="386">
          <cell r="B386" t="str">
            <v>Rome City</v>
          </cell>
          <cell r="C386" t="str">
            <v>Noble</v>
          </cell>
          <cell r="D386">
            <v>163.9</v>
          </cell>
          <cell r="E386">
            <v>0.80935251798561147</v>
          </cell>
          <cell r="F386">
            <v>0.47920000000000001</v>
          </cell>
          <cell r="G386">
            <v>0.82553956834532372</v>
          </cell>
          <cell r="H386">
            <v>53.2</v>
          </cell>
          <cell r="I386">
            <v>6.7092651757188496E-2</v>
          </cell>
          <cell r="J386">
            <v>0.49653121902874131</v>
          </cell>
          <cell r="K386">
            <v>1.4801344809999999</v>
          </cell>
          <cell r="L386">
            <v>71.492087600000005</v>
          </cell>
          <cell r="M386" t="e">
            <v>#REF!</v>
          </cell>
        </row>
        <row r="387">
          <cell r="B387" t="str">
            <v>Wolcottville</v>
          </cell>
          <cell r="C387" t="str">
            <v>Noble</v>
          </cell>
          <cell r="D387">
            <v>163.9</v>
          </cell>
          <cell r="E387">
            <v>0.8589420654911839</v>
          </cell>
          <cell r="F387">
            <v>0.3876</v>
          </cell>
          <cell r="G387">
            <v>0.5642317380352645</v>
          </cell>
          <cell r="H387">
            <v>68</v>
          </cell>
          <cell r="I387">
            <v>5.5284552845528454E-2</v>
          </cell>
          <cell r="J387">
            <v>0.28402366863905326</v>
          </cell>
          <cell r="K387">
            <v>1.4801344809999999</v>
          </cell>
          <cell r="L387">
            <v>71.492087600000005</v>
          </cell>
          <cell r="M387" t="e">
            <v>#REF!</v>
          </cell>
        </row>
        <row r="388">
          <cell r="B388" t="str">
            <v>Rising Sun</v>
          </cell>
          <cell r="C388" t="str">
            <v>Ohio</v>
          </cell>
          <cell r="D388">
            <v>104.7</v>
          </cell>
          <cell r="E388">
            <v>0.75757575757575757</v>
          </cell>
          <cell r="F388">
            <v>0.44750000000000001</v>
          </cell>
          <cell r="G388">
            <v>0.64867424242424243</v>
          </cell>
          <cell r="H388">
            <v>54.6</v>
          </cell>
          <cell r="I388">
            <v>3.3118675252989879E-2</v>
          </cell>
          <cell r="J388">
            <v>0.45036868973340899</v>
          </cell>
          <cell r="K388">
            <v>0</v>
          </cell>
          <cell r="L388">
            <v>61.178451199999998</v>
          </cell>
          <cell r="M388" t="e">
            <v>#REF!</v>
          </cell>
        </row>
        <row r="389">
          <cell r="B389" t="str">
            <v>French Lick</v>
          </cell>
          <cell r="C389" t="str">
            <v>Orange</v>
          </cell>
          <cell r="D389">
            <v>148.80000000000001</v>
          </cell>
          <cell r="E389">
            <v>0.8083441981747066</v>
          </cell>
          <cell r="F389">
            <v>0.41420000000000001</v>
          </cell>
          <cell r="G389">
            <v>0.63885267275097779</v>
          </cell>
          <cell r="H389">
            <v>62.2</v>
          </cell>
          <cell r="I389">
            <v>3.9488966318234613E-2</v>
          </cell>
          <cell r="J389">
            <v>0.43770226537216828</v>
          </cell>
          <cell r="K389">
            <v>1.518833536</v>
          </cell>
          <cell r="L389">
            <v>62.334524600000002</v>
          </cell>
          <cell r="M389" t="e">
            <v>#REF!</v>
          </cell>
        </row>
        <row r="390">
          <cell r="B390" t="str">
            <v>Orleans</v>
          </cell>
          <cell r="C390" t="str">
            <v>Orange</v>
          </cell>
          <cell r="D390">
            <v>148.80000000000001</v>
          </cell>
          <cell r="E390">
            <v>0.84335981838819518</v>
          </cell>
          <cell r="F390">
            <v>0.4052</v>
          </cell>
          <cell r="G390">
            <v>0.58910329171396136</v>
          </cell>
          <cell r="H390">
            <v>53</v>
          </cell>
          <cell r="I390">
            <v>4.701273261508325E-2</v>
          </cell>
          <cell r="J390">
            <v>0.32991556091676721</v>
          </cell>
          <cell r="K390">
            <v>1.518833536</v>
          </cell>
          <cell r="L390">
            <v>62.334524600000002</v>
          </cell>
          <cell r="M390" t="e">
            <v>#REF!</v>
          </cell>
        </row>
        <row r="391">
          <cell r="B391" t="str">
            <v>Paoli</v>
          </cell>
          <cell r="C391" t="str">
            <v>Orange</v>
          </cell>
          <cell r="D391">
            <v>148.80000000000001</v>
          </cell>
          <cell r="E391">
            <v>0.82678311499272195</v>
          </cell>
          <cell r="F391">
            <v>0.63419999999999999</v>
          </cell>
          <cell r="G391">
            <v>0.62081513828238721</v>
          </cell>
          <cell r="H391">
            <v>51.7</v>
          </cell>
          <cell r="I391">
            <v>0.15378787878787878</v>
          </cell>
          <cell r="J391">
            <v>0.30669745958429562</v>
          </cell>
          <cell r="K391">
            <v>1.518833536</v>
          </cell>
          <cell r="L391">
            <v>62.334524600000002</v>
          </cell>
          <cell r="M391" t="e">
            <v>#REF!</v>
          </cell>
        </row>
        <row r="392">
          <cell r="B392" t="str">
            <v>West Baden Springs</v>
          </cell>
          <cell r="C392" t="str">
            <v>Orange</v>
          </cell>
          <cell r="D392">
            <v>148.80000000000001</v>
          </cell>
          <cell r="E392">
            <v>0.7695852534562212</v>
          </cell>
          <cell r="F392">
            <v>0.45789999999999997</v>
          </cell>
          <cell r="G392">
            <v>0.65898617511520741</v>
          </cell>
          <cell r="H392">
            <v>54.7</v>
          </cell>
          <cell r="I392">
            <v>0.13170731707317074</v>
          </cell>
          <cell r="J392">
            <v>0.45705521472392641</v>
          </cell>
          <cell r="K392">
            <v>1.518833536</v>
          </cell>
          <cell r="L392">
            <v>62.334524600000002</v>
          </cell>
          <cell r="M392" t="e">
            <v>#REF!</v>
          </cell>
        </row>
        <row r="393">
          <cell r="B393" t="str">
            <v>Gosport</v>
          </cell>
          <cell r="C393" t="str">
            <v>Owen</v>
          </cell>
          <cell r="D393">
            <v>134.80000000000001</v>
          </cell>
          <cell r="E393">
            <v>0.87826086956521743</v>
          </cell>
          <cell r="F393">
            <v>0.377</v>
          </cell>
          <cell r="G393">
            <v>0.55362318840579705</v>
          </cell>
          <cell r="H393">
            <v>49.9</v>
          </cell>
          <cell r="I393">
            <v>3.9906103286384977E-2</v>
          </cell>
          <cell r="J393">
            <v>0.24779874213836478</v>
          </cell>
          <cell r="K393">
            <v>1.409774436</v>
          </cell>
          <cell r="L393">
            <v>75.746916200000001</v>
          </cell>
          <cell r="M393" t="e">
            <v>#REF!</v>
          </cell>
        </row>
        <row r="394">
          <cell r="B394" t="str">
            <v>Spencer</v>
          </cell>
          <cell r="C394" t="str">
            <v>Owen</v>
          </cell>
          <cell r="D394">
            <v>134.80000000000001</v>
          </cell>
          <cell r="E394">
            <v>0.70250231696014831</v>
          </cell>
          <cell r="F394">
            <v>0.45569999999999999</v>
          </cell>
          <cell r="G394">
            <v>0.64874884151992585</v>
          </cell>
          <cell r="H394">
            <v>51.9</v>
          </cell>
          <cell r="I394">
            <v>0.10462776659959759</v>
          </cell>
          <cell r="J394">
            <v>0.47502903600464574</v>
          </cell>
          <cell r="K394">
            <v>1.409774436</v>
          </cell>
          <cell r="L394">
            <v>75.746916200000001</v>
          </cell>
          <cell r="M394" t="e">
            <v>#REF!</v>
          </cell>
        </row>
        <row r="395">
          <cell r="B395" t="str">
            <v>Bloomingdale</v>
          </cell>
          <cell r="C395" t="str">
            <v>Parke</v>
          </cell>
          <cell r="D395">
            <v>125.1</v>
          </cell>
          <cell r="E395">
            <v>0.79850746268656714</v>
          </cell>
          <cell r="F395">
            <v>0.33410000000000001</v>
          </cell>
          <cell r="G395">
            <v>0.85074626865671643</v>
          </cell>
          <cell r="H395">
            <v>49</v>
          </cell>
          <cell r="I395">
            <v>0.10204081632653061</v>
          </cell>
          <cell r="J395">
            <v>0.42238267148014441</v>
          </cell>
          <cell r="K395">
            <v>3.0644765870000001</v>
          </cell>
          <cell r="L395">
            <v>67.745729100000005</v>
          </cell>
          <cell r="M395" t="e">
            <v>#REF!</v>
          </cell>
        </row>
        <row r="396">
          <cell r="B396" t="str">
            <v>Marshall</v>
          </cell>
          <cell r="C396" t="str">
            <v>Parke</v>
          </cell>
          <cell r="D396">
            <v>125.1</v>
          </cell>
          <cell r="E396">
            <v>0.91447368421052633</v>
          </cell>
          <cell r="F396">
            <v>0.42959999999999998</v>
          </cell>
          <cell r="G396">
            <v>0.60526315789473684</v>
          </cell>
          <cell r="H396">
            <v>69.099999999999994</v>
          </cell>
          <cell r="I396">
            <v>6.1538461538461542E-2</v>
          </cell>
          <cell r="J396">
            <v>0.37051792828685259</v>
          </cell>
          <cell r="K396">
            <v>3.0644765870000001</v>
          </cell>
          <cell r="L396">
            <v>67.745729100000005</v>
          </cell>
          <cell r="M396" t="e">
            <v>#REF!</v>
          </cell>
        </row>
        <row r="397">
          <cell r="B397" t="str">
            <v>Mecca</v>
          </cell>
          <cell r="C397" t="str">
            <v>Parke</v>
          </cell>
          <cell r="D397">
            <v>125.1</v>
          </cell>
          <cell r="E397">
            <v>0.71502590673575128</v>
          </cell>
          <cell r="F397">
            <v>0.3765</v>
          </cell>
          <cell r="G397">
            <v>0.62176165803108807</v>
          </cell>
          <cell r="H397">
            <v>53</v>
          </cell>
          <cell r="I397">
            <v>7.9831932773109238E-2</v>
          </cell>
          <cell r="J397">
            <v>0.36137071651090341</v>
          </cell>
          <cell r="K397">
            <v>3.0644765870000001</v>
          </cell>
          <cell r="L397">
            <v>67.745729100000005</v>
          </cell>
          <cell r="M397" t="e">
            <v>#REF!</v>
          </cell>
        </row>
        <row r="398">
          <cell r="B398" t="str">
            <v>Montezuma</v>
          </cell>
          <cell r="C398" t="str">
            <v>Parke</v>
          </cell>
          <cell r="D398">
            <v>125.1</v>
          </cell>
          <cell r="E398">
            <v>0.79365079365079361</v>
          </cell>
          <cell r="F398">
            <v>0.36699999999999999</v>
          </cell>
          <cell r="G398">
            <v>0.79100529100529104</v>
          </cell>
          <cell r="H398">
            <v>48.1</v>
          </cell>
          <cell r="I398">
            <v>1.4925373134328358E-2</v>
          </cell>
          <cell r="J398">
            <v>0.37864077669902912</v>
          </cell>
          <cell r="K398">
            <v>3.0644765870000001</v>
          </cell>
          <cell r="L398">
            <v>67.745729100000005</v>
          </cell>
          <cell r="M398" t="e">
            <v>#REF!</v>
          </cell>
        </row>
        <row r="399">
          <cell r="B399" t="str">
            <v>Rockville</v>
          </cell>
          <cell r="C399" t="str">
            <v>Parke</v>
          </cell>
          <cell r="D399">
            <v>125.1</v>
          </cell>
          <cell r="E399">
            <v>0.806949806949807</v>
          </cell>
          <cell r="F399">
            <v>0.43790000000000001</v>
          </cell>
          <cell r="G399">
            <v>0.73262548262548266</v>
          </cell>
          <cell r="H399">
            <v>47.3</v>
          </cell>
          <cell r="I399">
            <v>0.10724925521350546</v>
          </cell>
          <cell r="J399">
            <v>0.48352242031334414</v>
          </cell>
          <cell r="K399">
            <v>3.0644765870000001</v>
          </cell>
          <cell r="L399">
            <v>67.745729100000005</v>
          </cell>
          <cell r="M399" t="e">
            <v>#REF!</v>
          </cell>
        </row>
        <row r="400">
          <cell r="B400" t="str">
            <v>Rosedale</v>
          </cell>
          <cell r="C400" t="str">
            <v>Parke</v>
          </cell>
          <cell r="D400">
            <v>125.1</v>
          </cell>
          <cell r="E400">
            <v>0.86799999999999999</v>
          </cell>
          <cell r="F400">
            <v>0.48780000000000001</v>
          </cell>
          <cell r="G400">
            <v>0.71199999999999997</v>
          </cell>
          <cell r="H400">
            <v>60</v>
          </cell>
          <cell r="I400">
            <v>0.12371134020618557</v>
          </cell>
          <cell r="J400">
            <v>0.56501182033096931</v>
          </cell>
          <cell r="K400">
            <v>3.0644765870000001</v>
          </cell>
          <cell r="L400">
            <v>67.745729100000005</v>
          </cell>
          <cell r="M400" t="e">
            <v>#REF!</v>
          </cell>
        </row>
        <row r="401">
          <cell r="B401" t="str">
            <v>Cannelton</v>
          </cell>
          <cell r="C401" t="str">
            <v>Perry</v>
          </cell>
          <cell r="D401">
            <v>152.30000000000001</v>
          </cell>
          <cell r="E401">
            <v>0.76560121765601219</v>
          </cell>
          <cell r="F401">
            <v>0.47139999999999999</v>
          </cell>
          <cell r="G401">
            <v>0.51293759512937598</v>
          </cell>
          <cell r="H401">
            <v>39.799999999999997</v>
          </cell>
          <cell r="I401">
            <v>5.6053811659192827E-2</v>
          </cell>
          <cell r="J401">
            <v>0.35677352637021714</v>
          </cell>
          <cell r="K401">
            <v>2.0886637769999998</v>
          </cell>
          <cell r="L401">
            <v>61.408450700000003</v>
          </cell>
          <cell r="M401" t="e">
            <v>#REF!</v>
          </cell>
        </row>
        <row r="402">
          <cell r="B402" t="str">
            <v>Tell City</v>
          </cell>
          <cell r="C402" t="str">
            <v>Perry</v>
          </cell>
          <cell r="D402">
            <v>152.30000000000001</v>
          </cell>
          <cell r="E402">
            <v>0.78965616873735911</v>
          </cell>
          <cell r="F402">
            <v>0.41670000000000001</v>
          </cell>
          <cell r="G402">
            <v>0.62611961860733889</v>
          </cell>
          <cell r="H402">
            <v>58</v>
          </cell>
          <cell r="I402">
            <v>5.0885577734045541E-2</v>
          </cell>
          <cell r="J402">
            <v>0.48335203890759448</v>
          </cell>
          <cell r="K402">
            <v>2.0886637769999998</v>
          </cell>
          <cell r="L402">
            <v>61.408450700000003</v>
          </cell>
          <cell r="M402" t="e">
            <v>#REF!</v>
          </cell>
        </row>
        <row r="403">
          <cell r="B403" t="str">
            <v>Troy</v>
          </cell>
          <cell r="C403" t="str">
            <v>Perry</v>
          </cell>
          <cell r="D403">
            <v>152.30000000000001</v>
          </cell>
          <cell r="E403">
            <v>0.79069767441860461</v>
          </cell>
          <cell r="F403">
            <v>0.27110000000000001</v>
          </cell>
          <cell r="G403">
            <v>0.81860465116279069</v>
          </cell>
          <cell r="H403">
            <v>53.5</v>
          </cell>
          <cell r="I403">
            <v>3.5175879396984924E-2</v>
          </cell>
          <cell r="J403">
            <v>0.63305322128851538</v>
          </cell>
          <cell r="K403">
            <v>2.0886637769999998</v>
          </cell>
          <cell r="L403">
            <v>61.408450700000003</v>
          </cell>
          <cell r="M403" t="e">
            <v>#REF!</v>
          </cell>
        </row>
        <row r="404">
          <cell r="B404" t="str">
            <v>Petersburg</v>
          </cell>
          <cell r="C404" t="str">
            <v>Pike</v>
          </cell>
          <cell r="D404">
            <v>118.3</v>
          </cell>
          <cell r="E404">
            <v>0.72994129158512722</v>
          </cell>
          <cell r="F404">
            <v>0.4395</v>
          </cell>
          <cell r="G404">
            <v>0.72407045009784732</v>
          </cell>
          <cell r="H404">
            <v>48.8</v>
          </cell>
          <cell r="I404">
            <v>8.5489313835770533E-2</v>
          </cell>
          <cell r="J404">
            <v>0.37001784651992864</v>
          </cell>
          <cell r="K404">
            <v>2.4549918169999998</v>
          </cell>
          <cell r="L404">
            <v>77.183673499999998</v>
          </cell>
          <cell r="M404" t="e">
            <v>#REF!</v>
          </cell>
        </row>
        <row r="405">
          <cell r="B405" t="str">
            <v>Spurgeon</v>
          </cell>
          <cell r="C405" t="str">
            <v>Pike</v>
          </cell>
          <cell r="D405">
            <v>118.3</v>
          </cell>
          <cell r="E405">
            <v>0.63636363636363635</v>
          </cell>
          <cell r="F405">
            <v>0.3201</v>
          </cell>
          <cell r="G405">
            <v>0.8441558441558441</v>
          </cell>
          <cell r="H405">
            <v>58.9</v>
          </cell>
          <cell r="I405">
            <v>2.6315789473684209E-2</v>
          </cell>
          <cell r="J405">
            <v>0.45045045045045046</v>
          </cell>
          <cell r="K405">
            <v>2.4549918169999998</v>
          </cell>
          <cell r="L405">
            <v>77.183673499999998</v>
          </cell>
          <cell r="M405" t="e">
            <v>#REF!</v>
          </cell>
        </row>
        <row r="406">
          <cell r="B406" t="str">
            <v>Winslow</v>
          </cell>
          <cell r="C406" t="str">
            <v>Pike</v>
          </cell>
          <cell r="D406">
            <v>118.3</v>
          </cell>
          <cell r="E406">
            <v>0.69942196531791911</v>
          </cell>
          <cell r="F406">
            <v>0.38979999999999998</v>
          </cell>
          <cell r="G406">
            <v>0.78034682080924855</v>
          </cell>
          <cell r="H406">
            <v>44.5</v>
          </cell>
          <cell r="I406">
            <v>3.2258064516129031E-2</v>
          </cell>
          <cell r="J406">
            <v>0.35008976660682228</v>
          </cell>
          <cell r="K406">
            <v>2.4549918169999998</v>
          </cell>
          <cell r="L406">
            <v>77.183673499999998</v>
          </cell>
          <cell r="M406" t="e">
            <v>#REF!</v>
          </cell>
        </row>
        <row r="407">
          <cell r="B407" t="str">
            <v>Beverly Shores</v>
          </cell>
          <cell r="C407" t="str">
            <v>Porter</v>
          </cell>
          <cell r="D407">
            <v>179.9</v>
          </cell>
          <cell r="E407">
            <v>0.95238095238095233</v>
          </cell>
          <cell r="F407">
            <v>0.43940000000000001</v>
          </cell>
          <cell r="G407">
            <v>0.96598639455782309</v>
          </cell>
          <cell r="H407">
            <v>31.8</v>
          </cell>
          <cell r="I407">
            <v>0.17857142857142858</v>
          </cell>
          <cell r="J407">
            <v>0.89423076923076927</v>
          </cell>
          <cell r="K407">
            <v>1.1023887020000001</v>
          </cell>
          <cell r="L407">
            <v>61.8023843</v>
          </cell>
          <cell r="M407" t="e">
            <v>#REF!</v>
          </cell>
        </row>
        <row r="408">
          <cell r="B408" t="str">
            <v>Burns Harbor</v>
          </cell>
          <cell r="C408" t="str">
            <v>Porter</v>
          </cell>
          <cell r="D408">
            <v>179.9</v>
          </cell>
          <cell r="E408">
            <v>0.89947089947089942</v>
          </cell>
          <cell r="F408">
            <v>0.3276</v>
          </cell>
          <cell r="G408">
            <v>0.70793650793650797</v>
          </cell>
          <cell r="H408">
            <v>72.2</v>
          </cell>
          <cell r="I408">
            <v>9.4703049759229538E-2</v>
          </cell>
          <cell r="J408">
            <v>0.61430395913154534</v>
          </cell>
          <cell r="K408">
            <v>1.1023887020000001</v>
          </cell>
          <cell r="L408">
            <v>61.8023843</v>
          </cell>
          <cell r="M408" t="e">
            <v>#REF!</v>
          </cell>
        </row>
        <row r="409">
          <cell r="B409" t="str">
            <v>Chesterton</v>
          </cell>
          <cell r="C409" t="str">
            <v>Porter</v>
          </cell>
          <cell r="D409">
            <v>179.9</v>
          </cell>
          <cell r="E409">
            <v>0.86746987951807231</v>
          </cell>
          <cell r="F409">
            <v>0.4375</v>
          </cell>
          <cell r="G409">
            <v>0.71451021477213206</v>
          </cell>
          <cell r="H409">
            <v>63.4</v>
          </cell>
          <cell r="I409">
            <v>9.6371382400470107E-2</v>
          </cell>
          <cell r="J409">
            <v>0.66773493228574388</v>
          </cell>
          <cell r="K409">
            <v>1.1023887020000001</v>
          </cell>
          <cell r="L409">
            <v>61.8023843</v>
          </cell>
          <cell r="M409" t="e">
            <v>#REF!</v>
          </cell>
        </row>
        <row r="410">
          <cell r="B410" t="str">
            <v>Dune Acres</v>
          </cell>
          <cell r="C410" t="str">
            <v>Porter</v>
          </cell>
          <cell r="D410">
            <v>179.9</v>
          </cell>
          <cell r="E410">
            <v>0.94405594405594406</v>
          </cell>
          <cell r="F410">
            <v>0.46970000000000001</v>
          </cell>
          <cell r="G410">
            <v>0.93706293706293708</v>
          </cell>
          <cell r="H410">
            <v>55.3</v>
          </cell>
          <cell r="I410">
            <v>0.17948717948717949</v>
          </cell>
          <cell r="J410">
            <v>0.96282527881040891</v>
          </cell>
          <cell r="K410">
            <v>1.1023887020000001</v>
          </cell>
          <cell r="L410">
            <v>61.8023843</v>
          </cell>
          <cell r="M410" t="e">
            <v>#REF!</v>
          </cell>
        </row>
        <row r="411">
          <cell r="B411" t="str">
            <v>Hebron</v>
          </cell>
          <cell r="C411" t="str">
            <v>Porter</v>
          </cell>
          <cell r="D411">
            <v>179.9</v>
          </cell>
          <cell r="E411">
            <v>0.88360175695461196</v>
          </cell>
          <cell r="F411">
            <v>0.38090000000000002</v>
          </cell>
          <cell r="G411">
            <v>0.76354319180087848</v>
          </cell>
          <cell r="H411">
            <v>57.2</v>
          </cell>
          <cell r="I411">
            <v>6.5813528336380253E-2</v>
          </cell>
          <cell r="J411">
            <v>0.34987168520102652</v>
          </cell>
          <cell r="K411">
            <v>1.1023887020000001</v>
          </cell>
          <cell r="L411">
            <v>61.8023843</v>
          </cell>
          <cell r="M411" t="e">
            <v>#REF!</v>
          </cell>
        </row>
        <row r="412">
          <cell r="B412" t="str">
            <v>Kouts</v>
          </cell>
          <cell r="C412" t="str">
            <v>Porter</v>
          </cell>
          <cell r="D412">
            <v>179.9</v>
          </cell>
          <cell r="E412">
            <v>0.80291153415453531</v>
          </cell>
          <cell r="F412">
            <v>0.37690000000000001</v>
          </cell>
          <cell r="G412">
            <v>0.83426651735722279</v>
          </cell>
          <cell r="H412">
            <v>72.7</v>
          </cell>
          <cell r="I412">
            <v>5.8631921824104233E-2</v>
          </cell>
          <cell r="J412">
            <v>0.56760563380281692</v>
          </cell>
          <cell r="K412">
            <v>1.1023887020000001</v>
          </cell>
          <cell r="L412">
            <v>61.8023843</v>
          </cell>
          <cell r="M412" t="e">
            <v>#REF!</v>
          </cell>
        </row>
        <row r="413">
          <cell r="B413" t="str">
            <v>Ogden Dunes</v>
          </cell>
          <cell r="C413" t="str">
            <v>Porter</v>
          </cell>
          <cell r="D413">
            <v>179.9</v>
          </cell>
          <cell r="E413">
            <v>0.9208494208494209</v>
          </cell>
          <cell r="F413">
            <v>0.46879999999999999</v>
          </cell>
          <cell r="G413">
            <v>0.9575289575289575</v>
          </cell>
          <cell r="H413">
            <v>60.8</v>
          </cell>
          <cell r="I413">
            <v>0.22653721682847897</v>
          </cell>
          <cell r="J413">
            <v>0.88998899889989003</v>
          </cell>
          <cell r="K413">
            <v>1.1023887020000001</v>
          </cell>
          <cell r="L413">
            <v>61.8023843</v>
          </cell>
          <cell r="M413" t="e">
            <v>#REF!</v>
          </cell>
        </row>
        <row r="414">
          <cell r="B414" t="str">
            <v>Portage</v>
          </cell>
          <cell r="C414" t="str">
            <v>Porter</v>
          </cell>
          <cell r="D414">
            <v>179.9</v>
          </cell>
          <cell r="E414">
            <v>0.86840525578603345</v>
          </cell>
          <cell r="F414">
            <v>0.39510000000000001</v>
          </cell>
          <cell r="G414">
            <v>0.72920696324951639</v>
          </cell>
          <cell r="H414">
            <v>59.6</v>
          </cell>
          <cell r="I414">
            <v>5.6432038834951459E-2</v>
          </cell>
          <cell r="J414">
            <v>0.48949845059107083</v>
          </cell>
          <cell r="K414">
            <v>1.1023887020000001</v>
          </cell>
          <cell r="L414">
            <v>61.8023843</v>
          </cell>
          <cell r="M414" t="e">
            <v>#REF!</v>
          </cell>
        </row>
        <row r="415">
          <cell r="B415" t="str">
            <v>Porter</v>
          </cell>
          <cell r="C415" t="str">
            <v>Porter</v>
          </cell>
          <cell r="D415">
            <v>179.9</v>
          </cell>
          <cell r="E415">
            <v>0.94664778092540136</v>
          </cell>
          <cell r="F415">
            <v>0.4143</v>
          </cell>
          <cell r="G415">
            <v>0.8035882908404155</v>
          </cell>
          <cell r="H415">
            <v>58.4</v>
          </cell>
          <cell r="I415">
            <v>5.5883510428964972E-2</v>
          </cell>
          <cell r="J415">
            <v>0.63615960099750624</v>
          </cell>
          <cell r="K415">
            <v>1.1023887020000001</v>
          </cell>
          <cell r="L415">
            <v>61.8023843</v>
          </cell>
          <cell r="M415" t="e">
            <v>#REF!</v>
          </cell>
        </row>
        <row r="416">
          <cell r="B416" t="str">
            <v>Town of Pines</v>
          </cell>
          <cell r="C416" t="str">
            <v>Porter</v>
          </cell>
          <cell r="D416">
            <v>179.9</v>
          </cell>
          <cell r="E416">
            <v>0.86842105263157898</v>
          </cell>
          <cell r="F416">
            <v>0.4234</v>
          </cell>
          <cell r="G416">
            <v>0.83223684210526316</v>
          </cell>
          <cell r="H416">
            <v>52.5</v>
          </cell>
          <cell r="I416">
            <v>6.354515050167224E-2</v>
          </cell>
          <cell r="J416">
            <v>0.42585551330798477</v>
          </cell>
          <cell r="K416">
            <v>1.1023887020000001</v>
          </cell>
          <cell r="L416">
            <v>61.8023843</v>
          </cell>
          <cell r="M416" t="e">
            <v>#REF!</v>
          </cell>
        </row>
        <row r="417">
          <cell r="B417" t="str">
            <v>Valparaiso</v>
          </cell>
          <cell r="C417" t="str">
            <v>Porter</v>
          </cell>
          <cell r="D417">
            <v>179.9</v>
          </cell>
          <cell r="E417">
            <v>0.87516563219192411</v>
          </cell>
          <cell r="F417">
            <v>0.46410000000000001</v>
          </cell>
          <cell r="G417">
            <v>0.55673338447590492</v>
          </cell>
          <cell r="H417">
            <v>58.6</v>
          </cell>
          <cell r="I417">
            <v>7.7625022513057571E-2</v>
          </cell>
          <cell r="J417">
            <v>0.67941255484910901</v>
          </cell>
          <cell r="K417">
            <v>1.1023887020000001</v>
          </cell>
          <cell r="L417">
            <v>61.8023843</v>
          </cell>
          <cell r="M417" t="e">
            <v>#REF!</v>
          </cell>
        </row>
        <row r="418">
          <cell r="B418" t="str">
            <v>Cynthiana</v>
          </cell>
          <cell r="C418" t="str">
            <v>Posey</v>
          </cell>
          <cell r="D418">
            <v>151.30000000000001</v>
          </cell>
          <cell r="E418">
            <v>0.83898305084745761</v>
          </cell>
          <cell r="F418">
            <v>0.35730000000000001</v>
          </cell>
          <cell r="G418">
            <v>0.8728813559322034</v>
          </cell>
          <cell r="H418">
            <v>50.1</v>
          </cell>
          <cell r="I418">
            <v>5.5776892430278883E-2</v>
          </cell>
          <cell r="J418">
            <v>0.34444444444444444</v>
          </cell>
          <cell r="K418">
            <v>2.371447769</v>
          </cell>
          <cell r="L418">
            <v>54.678455300000003</v>
          </cell>
          <cell r="M418" t="e">
            <v>#REF!</v>
          </cell>
        </row>
        <row r="419">
          <cell r="B419" t="str">
            <v>Griffin</v>
          </cell>
          <cell r="C419" t="str">
            <v>Posey</v>
          </cell>
          <cell r="D419">
            <v>151.30000000000001</v>
          </cell>
          <cell r="E419">
            <v>0.88372093023255816</v>
          </cell>
          <cell r="F419">
            <v>0.40660000000000002</v>
          </cell>
          <cell r="G419">
            <v>0.88372093023255816</v>
          </cell>
          <cell r="H419">
            <v>48.1</v>
          </cell>
          <cell r="I419">
            <v>5.2631578947368418E-2</v>
          </cell>
          <cell r="J419">
            <v>0.5</v>
          </cell>
          <cell r="K419">
            <v>2.371447769</v>
          </cell>
          <cell r="L419">
            <v>54.678455300000003</v>
          </cell>
          <cell r="M419" t="e">
            <v>#REF!</v>
          </cell>
        </row>
        <row r="420">
          <cell r="B420" t="str">
            <v>Mount Vernon</v>
          </cell>
          <cell r="C420" t="str">
            <v>Posey</v>
          </cell>
          <cell r="D420">
            <v>151.30000000000001</v>
          </cell>
          <cell r="E420">
            <v>0.88110262371305215</v>
          </cell>
          <cell r="F420">
            <v>0.42280000000000001</v>
          </cell>
          <cell r="G420">
            <v>0.63400863500498172</v>
          </cell>
          <cell r="H420">
            <v>58.9</v>
          </cell>
          <cell r="I420">
            <v>2.7670527670527672E-2</v>
          </cell>
          <cell r="J420">
            <v>0.54508108108108111</v>
          </cell>
          <cell r="K420">
            <v>2.371447769</v>
          </cell>
          <cell r="L420">
            <v>54.678455300000003</v>
          </cell>
          <cell r="M420" t="e">
            <v>#REF!</v>
          </cell>
        </row>
        <row r="421">
          <cell r="B421" t="str">
            <v>New Harmony</v>
          </cell>
          <cell r="C421" t="str">
            <v>Posey</v>
          </cell>
          <cell r="D421">
            <v>151.30000000000001</v>
          </cell>
          <cell r="E421">
            <v>0.79940119760479045</v>
          </cell>
          <cell r="F421">
            <v>0.45729999999999998</v>
          </cell>
          <cell r="G421">
            <v>0.67664670658682635</v>
          </cell>
          <cell r="H421">
            <v>51.8</v>
          </cell>
          <cell r="I421">
            <v>4.2079207920792082E-2</v>
          </cell>
          <cell r="J421">
            <v>0.53551136363636365</v>
          </cell>
          <cell r="K421">
            <v>2.371447769</v>
          </cell>
          <cell r="L421">
            <v>54.678455300000003</v>
          </cell>
          <cell r="M421" t="e">
            <v>#REF!</v>
          </cell>
        </row>
        <row r="422">
          <cell r="B422" t="str">
            <v>Poseyville</v>
          </cell>
          <cell r="C422" t="str">
            <v>Posey</v>
          </cell>
          <cell r="D422">
            <v>151.30000000000001</v>
          </cell>
          <cell r="E422">
            <v>0.81144067796610164</v>
          </cell>
          <cell r="F422">
            <v>0.3251</v>
          </cell>
          <cell r="G422">
            <v>0.7478813559322034</v>
          </cell>
          <cell r="H422">
            <v>57.6</v>
          </cell>
          <cell r="I422">
            <v>5.1039697542533083E-2</v>
          </cell>
          <cell r="J422">
            <v>0.47989276139410186</v>
          </cell>
          <cell r="K422">
            <v>2.371447769</v>
          </cell>
          <cell r="L422">
            <v>54.678455300000003</v>
          </cell>
          <cell r="M422" t="e">
            <v>#REF!</v>
          </cell>
        </row>
        <row r="423">
          <cell r="B423" t="str">
            <v>Francesville</v>
          </cell>
          <cell r="C423" t="str">
            <v>Pulaski</v>
          </cell>
          <cell r="D423">
            <v>135.19999999999999</v>
          </cell>
          <cell r="E423">
            <v>0.96583850931677018</v>
          </cell>
          <cell r="F423">
            <v>0.38719999999999999</v>
          </cell>
          <cell r="G423">
            <v>0.75776397515527949</v>
          </cell>
          <cell r="H423">
            <v>55</v>
          </cell>
          <cell r="I423">
            <v>5.8974358974358973E-2</v>
          </cell>
          <cell r="J423">
            <v>0.53377265238879734</v>
          </cell>
          <cell r="K423">
            <v>2.4007682460000002</v>
          </cell>
          <cell r="L423">
            <v>60.668051800000001</v>
          </cell>
          <cell r="M423" t="e">
            <v>#REF!</v>
          </cell>
        </row>
        <row r="424">
          <cell r="B424" t="str">
            <v>Medaryville</v>
          </cell>
          <cell r="C424" t="str">
            <v>Pulaski</v>
          </cell>
          <cell r="D424">
            <v>135.19999999999999</v>
          </cell>
          <cell r="E424">
            <v>0.81914893617021278</v>
          </cell>
          <cell r="F424">
            <v>0.31430000000000002</v>
          </cell>
          <cell r="G424">
            <v>0.82446808510638303</v>
          </cell>
          <cell r="H424">
            <v>52.1</v>
          </cell>
          <cell r="I424">
            <v>8.0971659919028341E-3</v>
          </cell>
          <cell r="J424">
            <v>0.2864864864864865</v>
          </cell>
          <cell r="K424">
            <v>2.4007682460000002</v>
          </cell>
          <cell r="L424">
            <v>60.668051800000001</v>
          </cell>
          <cell r="M424" t="e">
            <v>#REF!</v>
          </cell>
        </row>
        <row r="425">
          <cell r="B425" t="str">
            <v>Monterey</v>
          </cell>
          <cell r="C425" t="str">
            <v>Pulaski</v>
          </cell>
          <cell r="D425">
            <v>135.19999999999999</v>
          </cell>
          <cell r="E425">
            <v>0.94557823129251706</v>
          </cell>
          <cell r="F425">
            <v>0.36749999999999999</v>
          </cell>
          <cell r="G425">
            <v>0.46938775510204084</v>
          </cell>
          <cell r="H425">
            <v>75.2</v>
          </cell>
          <cell r="I425">
            <v>7.8534031413612565E-2</v>
          </cell>
          <cell r="J425">
            <v>0.43171806167400884</v>
          </cell>
          <cell r="K425">
            <v>2.4007682460000002</v>
          </cell>
          <cell r="L425">
            <v>60.668051800000001</v>
          </cell>
          <cell r="M425" t="e">
            <v>#REF!</v>
          </cell>
        </row>
        <row r="426">
          <cell r="B426" t="str">
            <v>Winamac</v>
          </cell>
          <cell r="C426" t="str">
            <v>Pulaski</v>
          </cell>
          <cell r="D426">
            <v>135.19999999999999</v>
          </cell>
          <cell r="E426">
            <v>0.77176015473887816</v>
          </cell>
          <cell r="F426">
            <v>0.46150000000000002</v>
          </cell>
          <cell r="G426">
            <v>0.55609284332688591</v>
          </cell>
          <cell r="H426">
            <v>60.2</v>
          </cell>
          <cell r="I426">
            <v>0.12156862745098039</v>
          </cell>
          <cell r="J426">
            <v>0.48379629629629628</v>
          </cell>
          <cell r="K426">
            <v>2.4007682460000002</v>
          </cell>
          <cell r="L426">
            <v>60.668051800000001</v>
          </cell>
          <cell r="M426" t="e">
            <v>#REF!</v>
          </cell>
        </row>
        <row r="427">
          <cell r="B427" t="str">
            <v>Bainbridge</v>
          </cell>
          <cell r="C427" t="str">
            <v>Putnam</v>
          </cell>
          <cell r="D427">
            <v>162.30000000000001</v>
          </cell>
          <cell r="E427">
            <v>0.75272727272727269</v>
          </cell>
          <cell r="F427">
            <v>0.3861</v>
          </cell>
          <cell r="G427">
            <v>0.66545454545454541</v>
          </cell>
          <cell r="H427">
            <v>57.9</v>
          </cell>
          <cell r="I427">
            <v>7.1969696969696975E-2</v>
          </cell>
          <cell r="J427">
            <v>0.30540540540540539</v>
          </cell>
          <cell r="K427">
            <v>2.7145881969999999</v>
          </cell>
          <cell r="L427">
            <v>71.107662099999999</v>
          </cell>
          <cell r="M427" t="e">
            <v>#REF!</v>
          </cell>
        </row>
        <row r="428">
          <cell r="B428" t="str">
            <v>Cloverdale</v>
          </cell>
          <cell r="C428" t="str">
            <v>Putnam</v>
          </cell>
          <cell r="D428">
            <v>162.30000000000001</v>
          </cell>
          <cell r="E428">
            <v>0.76421052631578945</v>
          </cell>
          <cell r="F428">
            <v>0.36459999999999998</v>
          </cell>
          <cell r="G428">
            <v>0.6021052631578947</v>
          </cell>
          <cell r="H428">
            <v>56</v>
          </cell>
          <cell r="I428">
            <v>0.13649851632047477</v>
          </cell>
          <cell r="J428">
            <v>0.52182284980744542</v>
          </cell>
          <cell r="K428">
            <v>2.7145881969999999</v>
          </cell>
          <cell r="L428">
            <v>71.107662099999999</v>
          </cell>
          <cell r="M428" t="e">
            <v>#REF!</v>
          </cell>
        </row>
        <row r="429">
          <cell r="B429" t="str">
            <v>Fillmore</v>
          </cell>
          <cell r="C429" t="str">
            <v>Putnam</v>
          </cell>
          <cell r="D429">
            <v>162.30000000000001</v>
          </cell>
          <cell r="E429">
            <v>0.89700996677740863</v>
          </cell>
          <cell r="F429">
            <v>0.38109999999999999</v>
          </cell>
          <cell r="G429">
            <v>0.80066445182724255</v>
          </cell>
          <cell r="H429">
            <v>65.900000000000006</v>
          </cell>
          <cell r="I429">
            <v>2.4657534246575342E-2</v>
          </cell>
          <cell r="J429">
            <v>0.58085106382978724</v>
          </cell>
          <cell r="K429">
            <v>2.7145881969999999</v>
          </cell>
          <cell r="L429">
            <v>71.107662099999999</v>
          </cell>
          <cell r="M429" t="e">
            <v>#REF!</v>
          </cell>
        </row>
        <row r="430">
          <cell r="B430" t="str">
            <v>Greencastle</v>
          </cell>
          <cell r="C430" t="str">
            <v>Putnam</v>
          </cell>
          <cell r="D430">
            <v>162.30000000000001</v>
          </cell>
          <cell r="E430">
            <v>0.81262670141905591</v>
          </cell>
          <cell r="F430">
            <v>0.39250000000000002</v>
          </cell>
          <cell r="G430">
            <v>0.44743701129452651</v>
          </cell>
          <cell r="H430">
            <v>53</v>
          </cell>
          <cell r="I430">
            <v>2.8045770697778773E-2</v>
          </cell>
          <cell r="J430">
            <v>0.52782558806655189</v>
          </cell>
          <cell r="K430">
            <v>2.7145881969999999</v>
          </cell>
          <cell r="L430">
            <v>71.107662099999999</v>
          </cell>
          <cell r="M430" t="e">
            <v>#REF!</v>
          </cell>
        </row>
        <row r="431">
          <cell r="B431" t="str">
            <v>Roachdale</v>
          </cell>
          <cell r="C431" t="str">
            <v>Putnam</v>
          </cell>
          <cell r="D431">
            <v>162.30000000000001</v>
          </cell>
          <cell r="E431">
            <v>0.73235294117647054</v>
          </cell>
          <cell r="F431">
            <v>0.33379999999999999</v>
          </cell>
          <cell r="G431">
            <v>0.67352941176470593</v>
          </cell>
          <cell r="H431">
            <v>58.1</v>
          </cell>
          <cell r="I431">
            <v>2.3255813953488372E-2</v>
          </cell>
          <cell r="J431">
            <v>0.49361702127659574</v>
          </cell>
          <cell r="K431">
            <v>2.7145881969999999</v>
          </cell>
          <cell r="L431">
            <v>71.107662099999999</v>
          </cell>
          <cell r="M431" t="e">
            <v>#REF!</v>
          </cell>
        </row>
        <row r="432">
          <cell r="B432" t="str">
            <v>Russellville</v>
          </cell>
          <cell r="C432" t="str">
            <v>Putnam</v>
          </cell>
          <cell r="D432">
            <v>162.30000000000001</v>
          </cell>
          <cell r="E432">
            <v>0.85915492957746475</v>
          </cell>
          <cell r="F432">
            <v>0.36170000000000002</v>
          </cell>
          <cell r="G432">
            <v>0.852112676056338</v>
          </cell>
          <cell r="H432">
            <v>66.3</v>
          </cell>
          <cell r="I432">
            <v>5.076142131979695E-3</v>
          </cell>
          <cell r="J432">
            <v>0.33333333333333331</v>
          </cell>
          <cell r="K432">
            <v>2.7145881969999999</v>
          </cell>
          <cell r="L432">
            <v>71.107662099999999</v>
          </cell>
          <cell r="M432" t="e">
            <v>#REF!</v>
          </cell>
        </row>
        <row r="433">
          <cell r="B433" t="str">
            <v>Albany</v>
          </cell>
          <cell r="C433" t="str">
            <v>Randolph</v>
          </cell>
          <cell r="D433">
            <v>143.69999999999999</v>
          </cell>
          <cell r="E433">
            <v>0.82637182637182638</v>
          </cell>
          <cell r="F433">
            <v>0.33679999999999999</v>
          </cell>
          <cell r="G433">
            <v>0.79115479115479115</v>
          </cell>
          <cell r="H433">
            <v>49.4</v>
          </cell>
          <cell r="I433">
            <v>1.0092514718250631E-2</v>
          </cell>
          <cell r="J433">
            <v>0.43494598403006107</v>
          </cell>
          <cell r="K433">
            <v>3.24135975</v>
          </cell>
          <cell r="L433">
            <v>72.398171599999998</v>
          </cell>
          <cell r="M433" t="e">
            <v>#REF!</v>
          </cell>
        </row>
        <row r="434">
          <cell r="B434" t="str">
            <v>Farmland</v>
          </cell>
          <cell r="C434" t="str">
            <v>Randolph</v>
          </cell>
          <cell r="D434">
            <v>143.69999999999999</v>
          </cell>
          <cell r="E434">
            <v>0.90789473684210531</v>
          </cell>
          <cell r="F434">
            <v>0.3745</v>
          </cell>
          <cell r="G434">
            <v>0.58082706766917291</v>
          </cell>
          <cell r="H434">
            <v>57.9</v>
          </cell>
          <cell r="I434">
            <v>9.0586145648312605E-2</v>
          </cell>
          <cell r="J434">
            <v>0.44638069705093836</v>
          </cell>
          <cell r="K434">
            <v>3.24135975</v>
          </cell>
          <cell r="L434">
            <v>72.398171599999998</v>
          </cell>
          <cell r="M434" t="e">
            <v>#REF!</v>
          </cell>
        </row>
        <row r="435">
          <cell r="B435" t="str">
            <v>Losantville</v>
          </cell>
          <cell r="C435" t="str">
            <v>Randolph</v>
          </cell>
          <cell r="D435">
            <v>143.69999999999999</v>
          </cell>
          <cell r="E435">
            <v>0.88297872340425532</v>
          </cell>
          <cell r="F435">
            <v>0.35930000000000001</v>
          </cell>
          <cell r="G435">
            <v>0.9042553191489362</v>
          </cell>
          <cell r="H435">
            <v>61.6</v>
          </cell>
          <cell r="I435">
            <v>0</v>
          </cell>
          <cell r="J435">
            <v>0.40697674418604651</v>
          </cell>
          <cell r="K435">
            <v>3.24135975</v>
          </cell>
          <cell r="L435">
            <v>72.398171599999998</v>
          </cell>
          <cell r="M435" t="e">
            <v>#REF!</v>
          </cell>
        </row>
        <row r="436">
          <cell r="B436" t="str">
            <v>Lynn</v>
          </cell>
          <cell r="C436" t="str">
            <v>Randolph</v>
          </cell>
          <cell r="D436">
            <v>143.69999999999999</v>
          </cell>
          <cell r="E436">
            <v>0.79477611940298509</v>
          </cell>
          <cell r="F436">
            <v>0.4249</v>
          </cell>
          <cell r="G436">
            <v>0.67164179104477617</v>
          </cell>
          <cell r="H436">
            <v>52.4</v>
          </cell>
          <cell r="I436">
            <v>7.3929961089494164E-2</v>
          </cell>
          <cell r="J436">
            <v>0.44763092269326682</v>
          </cell>
          <cell r="K436">
            <v>3.24135975</v>
          </cell>
          <cell r="L436">
            <v>72.398171599999998</v>
          </cell>
          <cell r="M436" t="e">
            <v>#REF!</v>
          </cell>
        </row>
        <row r="437">
          <cell r="B437" t="str">
            <v>Modoc</v>
          </cell>
          <cell r="C437" t="str">
            <v>Randolph</v>
          </cell>
          <cell r="D437">
            <v>143.69999999999999</v>
          </cell>
          <cell r="E437">
            <v>0.81159420289855078</v>
          </cell>
          <cell r="F437">
            <v>0.26669999999999999</v>
          </cell>
          <cell r="G437">
            <v>0.72463768115942029</v>
          </cell>
          <cell r="H437">
            <v>55.5</v>
          </cell>
          <cell r="I437">
            <v>0</v>
          </cell>
          <cell r="J437">
            <v>0.30303030303030304</v>
          </cell>
          <cell r="K437">
            <v>3.24135975</v>
          </cell>
          <cell r="L437">
            <v>72.398171599999998</v>
          </cell>
          <cell r="M437" t="e">
            <v>#REF!</v>
          </cell>
        </row>
        <row r="438">
          <cell r="B438" t="str">
            <v>Parker City</v>
          </cell>
          <cell r="C438" t="str">
            <v>Randolph</v>
          </cell>
          <cell r="D438">
            <v>143.69999999999999</v>
          </cell>
          <cell r="E438">
            <v>0.89277389277389274</v>
          </cell>
          <cell r="F438">
            <v>0.35220000000000001</v>
          </cell>
          <cell r="G438">
            <v>0.75757575757575757</v>
          </cell>
          <cell r="H438">
            <v>55.9</v>
          </cell>
          <cell r="I438">
            <v>4.2016806722689079E-2</v>
          </cell>
          <cell r="J438">
            <v>0.44207723035952062</v>
          </cell>
          <cell r="K438">
            <v>3.24135975</v>
          </cell>
          <cell r="L438">
            <v>72.398171599999998</v>
          </cell>
          <cell r="M438" t="e">
            <v>#REF!</v>
          </cell>
        </row>
        <row r="439">
          <cell r="B439" t="str">
            <v>Ridgeville</v>
          </cell>
          <cell r="C439" t="str">
            <v>Randolph</v>
          </cell>
          <cell r="D439">
            <v>143.69999999999999</v>
          </cell>
          <cell r="E439">
            <v>0.84645669291338588</v>
          </cell>
          <cell r="F439">
            <v>0.47320000000000001</v>
          </cell>
          <cell r="G439">
            <v>0.86614173228346458</v>
          </cell>
          <cell r="H439">
            <v>54.5</v>
          </cell>
          <cell r="I439">
            <v>7.4733096085409248E-2</v>
          </cell>
          <cell r="J439">
            <v>0.40963855421686746</v>
          </cell>
          <cell r="K439">
            <v>3.24135975</v>
          </cell>
          <cell r="L439">
            <v>72.398171599999998</v>
          </cell>
          <cell r="M439" t="e">
            <v>#REF!</v>
          </cell>
        </row>
        <row r="440">
          <cell r="B440" t="str">
            <v>Saratoga</v>
          </cell>
          <cell r="C440" t="str">
            <v>Randolph</v>
          </cell>
          <cell r="D440">
            <v>143.69999999999999</v>
          </cell>
          <cell r="E440">
            <v>0.82242990654205606</v>
          </cell>
          <cell r="F440">
            <v>0.39069999999999999</v>
          </cell>
          <cell r="G440">
            <v>0.57009345794392519</v>
          </cell>
          <cell r="H440">
            <v>50.9</v>
          </cell>
          <cell r="I440">
            <v>0.11304347826086956</v>
          </cell>
          <cell r="J440">
            <v>0.45901639344262296</v>
          </cell>
          <cell r="K440">
            <v>3.24135975</v>
          </cell>
          <cell r="L440">
            <v>72.398171599999998</v>
          </cell>
          <cell r="M440" t="e">
            <v>#REF!</v>
          </cell>
        </row>
        <row r="441">
          <cell r="B441" t="str">
            <v>Union City</v>
          </cell>
          <cell r="C441" t="str">
            <v>Randolph</v>
          </cell>
          <cell r="D441">
            <v>143.69999999999999</v>
          </cell>
          <cell r="E441">
            <v>0.83385975994946304</v>
          </cell>
          <cell r="F441">
            <v>0.45029999999999998</v>
          </cell>
          <cell r="G441">
            <v>0.63108022741629821</v>
          </cell>
          <cell r="H441">
            <v>51.2</v>
          </cell>
          <cell r="I441">
            <v>4.482225656877898E-2</v>
          </cell>
          <cell r="J441">
            <v>0.46223021582733814</v>
          </cell>
          <cell r="K441">
            <v>3.24135975</v>
          </cell>
          <cell r="L441">
            <v>72.398171599999998</v>
          </cell>
          <cell r="M441" t="e">
            <v>#REF!</v>
          </cell>
        </row>
        <row r="442">
          <cell r="B442" t="str">
            <v>Winchester</v>
          </cell>
          <cell r="C442" t="str">
            <v>Randolph</v>
          </cell>
          <cell r="D442">
            <v>143.69999999999999</v>
          </cell>
          <cell r="E442">
            <v>0.82713462545835514</v>
          </cell>
          <cell r="F442">
            <v>0.38750000000000001</v>
          </cell>
          <cell r="G442">
            <v>0.64536406495547405</v>
          </cell>
          <cell r="H442">
            <v>54.1</v>
          </cell>
          <cell r="I442">
            <v>6.0399415489527521E-2</v>
          </cell>
          <cell r="J442">
            <v>0.4719135802469136</v>
          </cell>
          <cell r="K442">
            <v>3.24135975</v>
          </cell>
          <cell r="L442">
            <v>72.398171599999998</v>
          </cell>
          <cell r="M442" t="e">
            <v>#REF!</v>
          </cell>
        </row>
        <row r="443">
          <cell r="B443" t="str">
            <v>Batesville</v>
          </cell>
          <cell r="C443" t="str">
            <v>Ripley</v>
          </cell>
          <cell r="D443">
            <v>160.80000000000001</v>
          </cell>
          <cell r="E443">
            <v>0.89395070948469002</v>
          </cell>
          <cell r="F443">
            <v>0.45100000000000001</v>
          </cell>
          <cell r="G443">
            <v>0.68707991038088123</v>
          </cell>
          <cell r="H443">
            <v>67.2</v>
          </cell>
          <cell r="I443">
            <v>5.6915039868023098E-2</v>
          </cell>
          <cell r="J443">
            <v>0.62182628062360801</v>
          </cell>
          <cell r="K443">
            <v>2.4177114629999998</v>
          </cell>
          <cell r="L443">
            <v>43.024659399999997</v>
          </cell>
          <cell r="M443" t="e">
            <v>#REF!</v>
          </cell>
        </row>
        <row r="444">
          <cell r="B444" t="str">
            <v>Holton</v>
          </cell>
          <cell r="C444" t="str">
            <v>Ripley</v>
          </cell>
          <cell r="D444">
            <v>160.80000000000001</v>
          </cell>
          <cell r="E444">
            <v>0.80241935483870963</v>
          </cell>
          <cell r="F444">
            <v>0.32319999999999999</v>
          </cell>
          <cell r="G444">
            <v>0.5</v>
          </cell>
          <cell r="H444">
            <v>58.9</v>
          </cell>
          <cell r="I444">
            <v>3.4602076124567477E-2</v>
          </cell>
          <cell r="J444">
            <v>0.21582733812949639</v>
          </cell>
          <cell r="K444">
            <v>2.4177114629999998</v>
          </cell>
          <cell r="L444">
            <v>43.024659399999997</v>
          </cell>
          <cell r="M444" t="e">
            <v>#REF!</v>
          </cell>
        </row>
        <row r="445">
          <cell r="B445" t="str">
            <v>Milan</v>
          </cell>
          <cell r="C445" t="str">
            <v>Ripley</v>
          </cell>
          <cell r="D445">
            <v>160.80000000000001</v>
          </cell>
          <cell r="E445">
            <v>0.78896551724137931</v>
          </cell>
          <cell r="F445">
            <v>0.42920000000000003</v>
          </cell>
          <cell r="G445">
            <v>0.73241379310344823</v>
          </cell>
          <cell r="H445">
            <v>52.5</v>
          </cell>
          <cell r="I445">
            <v>2.6963657678780773E-2</v>
          </cell>
          <cell r="J445">
            <v>0.39487179487179486</v>
          </cell>
          <cell r="K445">
            <v>2.4177114629999998</v>
          </cell>
          <cell r="L445">
            <v>43.024659399999997</v>
          </cell>
          <cell r="M445" t="e">
            <v>#REF!</v>
          </cell>
        </row>
        <row r="446">
          <cell r="B446" t="str">
            <v>Napoleon</v>
          </cell>
          <cell r="C446" t="str">
            <v>Ripley</v>
          </cell>
          <cell r="D446">
            <v>160.80000000000001</v>
          </cell>
          <cell r="E446">
            <v>0.74045801526717558</v>
          </cell>
          <cell r="F446">
            <v>0.4622</v>
          </cell>
          <cell r="G446">
            <v>0.48854961832061067</v>
          </cell>
          <cell r="H446">
            <v>46.9</v>
          </cell>
          <cell r="I446">
            <v>0.06</v>
          </cell>
          <cell r="J446">
            <v>0.27979274611398963</v>
          </cell>
          <cell r="K446">
            <v>2.4177114629999998</v>
          </cell>
          <cell r="L446">
            <v>43.024659399999997</v>
          </cell>
          <cell r="M446" t="e">
            <v>#REF!</v>
          </cell>
        </row>
        <row r="447">
          <cell r="B447" t="str">
            <v>Osgood</v>
          </cell>
          <cell r="C447" t="str">
            <v>Ripley</v>
          </cell>
          <cell r="D447">
            <v>160.80000000000001</v>
          </cell>
          <cell r="E447">
            <v>0.79487179487179482</v>
          </cell>
          <cell r="F447">
            <v>0.41199999999999998</v>
          </cell>
          <cell r="G447">
            <v>0.47596153846153844</v>
          </cell>
          <cell r="H447">
            <v>62.8</v>
          </cell>
          <cell r="I447">
            <v>6.5789473684210523E-2</v>
          </cell>
          <cell r="J447">
            <v>0.38426349496797807</v>
          </cell>
          <cell r="K447">
            <v>2.4177114629999998</v>
          </cell>
          <cell r="L447">
            <v>43.024659399999997</v>
          </cell>
          <cell r="M447" t="e">
            <v>#REF!</v>
          </cell>
        </row>
        <row r="448">
          <cell r="B448" t="str">
            <v>Sunman</v>
          </cell>
          <cell r="C448" t="str">
            <v>Ripley</v>
          </cell>
          <cell r="D448">
            <v>160.80000000000001</v>
          </cell>
          <cell r="E448">
            <v>0.93970893970893976</v>
          </cell>
          <cell r="F448">
            <v>0.40670000000000001</v>
          </cell>
          <cell r="G448">
            <v>0.68814968814968813</v>
          </cell>
          <cell r="H448">
            <v>65.3</v>
          </cell>
          <cell r="I448">
            <v>7.0072992700729933E-2</v>
          </cell>
          <cell r="J448">
            <v>0.5145413870246085</v>
          </cell>
          <cell r="K448">
            <v>2.4177114629999998</v>
          </cell>
          <cell r="L448">
            <v>43.024659399999997</v>
          </cell>
          <cell r="M448" t="e">
            <v>#REF!</v>
          </cell>
        </row>
        <row r="449">
          <cell r="B449" t="str">
            <v>Versailles</v>
          </cell>
          <cell r="C449" t="str">
            <v>Ripley</v>
          </cell>
          <cell r="D449">
            <v>160.80000000000001</v>
          </cell>
          <cell r="E449">
            <v>0.82719546742209626</v>
          </cell>
          <cell r="F449">
            <v>0.4138</v>
          </cell>
          <cell r="G449">
            <v>0.6076487252124646</v>
          </cell>
          <cell r="H449">
            <v>52.7</v>
          </cell>
          <cell r="I449">
            <v>9.0287277701778385E-2</v>
          </cell>
          <cell r="J449">
            <v>0.45606326889279436</v>
          </cell>
          <cell r="K449">
            <v>2.4177114629999998</v>
          </cell>
          <cell r="L449">
            <v>43.024659399999997</v>
          </cell>
          <cell r="M449" t="e">
            <v>#REF!</v>
          </cell>
        </row>
        <row r="450">
          <cell r="B450" t="str">
            <v>Carthage</v>
          </cell>
          <cell r="C450" t="str">
            <v>Rush</v>
          </cell>
          <cell r="D450">
            <v>143.19999999999999</v>
          </cell>
          <cell r="E450">
            <v>0.84982935153583616</v>
          </cell>
          <cell r="F450">
            <v>0.41339999999999999</v>
          </cell>
          <cell r="G450">
            <v>0.52218430034129693</v>
          </cell>
          <cell r="H450">
            <v>51.7</v>
          </cell>
          <cell r="I450">
            <v>3.7037037037037035E-2</v>
          </cell>
          <cell r="J450">
            <v>0.37768240343347642</v>
          </cell>
          <cell r="K450">
            <v>2.3943493359999999</v>
          </cell>
          <cell r="L450">
            <v>69.597660000000005</v>
          </cell>
          <cell r="M450" t="e">
            <v>#REF!</v>
          </cell>
        </row>
        <row r="451">
          <cell r="B451" t="str">
            <v>Glenwood</v>
          </cell>
          <cell r="C451" t="str">
            <v>Rush</v>
          </cell>
          <cell r="D451">
            <v>143.19999999999999</v>
          </cell>
          <cell r="E451">
            <v>0.80701754385964908</v>
          </cell>
          <cell r="F451">
            <v>0.35370000000000001</v>
          </cell>
          <cell r="G451">
            <v>0.76023391812865493</v>
          </cell>
          <cell r="H451">
            <v>71.5</v>
          </cell>
          <cell r="I451">
            <v>0.12167300380228137</v>
          </cell>
          <cell r="J451">
            <v>0.36825396825396828</v>
          </cell>
          <cell r="K451">
            <v>2.3943493359999999</v>
          </cell>
          <cell r="L451">
            <v>69.597660000000005</v>
          </cell>
          <cell r="M451" t="e">
            <v>#REF!</v>
          </cell>
        </row>
        <row r="452">
          <cell r="B452" t="str">
            <v>Rushville</v>
          </cell>
          <cell r="C452" t="str">
            <v>Rush</v>
          </cell>
          <cell r="D452">
            <v>143.19999999999999</v>
          </cell>
          <cell r="E452">
            <v>0.78763866877971478</v>
          </cell>
          <cell r="F452">
            <v>0.3881</v>
          </cell>
          <cell r="G452">
            <v>0.53882725832012679</v>
          </cell>
          <cell r="H452">
            <v>52.3</v>
          </cell>
          <cell r="I452">
            <v>3.967965052784856E-2</v>
          </cell>
          <cell r="J452">
            <v>0.36284001844167818</v>
          </cell>
          <cell r="K452">
            <v>2.3943493359999999</v>
          </cell>
          <cell r="L452">
            <v>69.597660000000005</v>
          </cell>
          <cell r="M452" t="e">
            <v>#REF!</v>
          </cell>
        </row>
        <row r="453">
          <cell r="B453" t="str">
            <v>Austin</v>
          </cell>
          <cell r="C453" t="str">
            <v>Scott</v>
          </cell>
          <cell r="D453">
            <v>155.19999999999999</v>
          </cell>
          <cell r="E453">
            <v>0.824954572986069</v>
          </cell>
          <cell r="F453">
            <v>0.40060000000000001</v>
          </cell>
          <cell r="G453">
            <v>0.58509993943064809</v>
          </cell>
          <cell r="H453">
            <v>57.9</v>
          </cell>
          <cell r="I453">
            <v>7.5704225352112672E-2</v>
          </cell>
          <cell r="J453">
            <v>0.32569875776397517</v>
          </cell>
          <cell r="K453">
            <v>1.235076163</v>
          </cell>
          <cell r="L453">
            <v>67.691929099999996</v>
          </cell>
          <cell r="M453" t="e">
            <v>#REF!</v>
          </cell>
        </row>
        <row r="454">
          <cell r="B454" t="str">
            <v>Scottsburg</v>
          </cell>
          <cell r="C454" t="str">
            <v>Scott</v>
          </cell>
          <cell r="D454">
            <v>155.19999999999999</v>
          </cell>
          <cell r="E454">
            <v>0.7574035297636853</v>
          </cell>
          <cell r="F454">
            <v>0.43259999999999998</v>
          </cell>
          <cell r="G454">
            <v>0.47203110978163326</v>
          </cell>
          <cell r="H454">
            <v>50.1</v>
          </cell>
          <cell r="I454">
            <v>4.7070775482560105E-2</v>
          </cell>
          <cell r="J454">
            <v>0.38206816421378775</v>
          </cell>
          <cell r="K454">
            <v>1.235076163</v>
          </cell>
          <cell r="L454">
            <v>67.691929099999996</v>
          </cell>
          <cell r="M454" t="e">
            <v>#REF!</v>
          </cell>
        </row>
        <row r="455">
          <cell r="B455" t="str">
            <v>Edinburgh</v>
          </cell>
          <cell r="C455" t="str">
            <v>Shelby</v>
          </cell>
          <cell r="D455">
            <v>168</v>
          </cell>
          <cell r="E455">
            <v>0.66266437964551173</v>
          </cell>
          <cell r="F455">
            <v>0.33019999999999999</v>
          </cell>
          <cell r="G455">
            <v>0.54659805603201828</v>
          </cell>
          <cell r="H455">
            <v>65</v>
          </cell>
          <cell r="I455">
            <v>4.6916890080428951E-2</v>
          </cell>
          <cell r="J455">
            <v>0.45323047251687559</v>
          </cell>
          <cell r="K455">
            <v>1.1154489679999999</v>
          </cell>
          <cell r="L455">
            <v>57.818222200000001</v>
          </cell>
          <cell r="M455" t="e">
            <v>#REF!</v>
          </cell>
        </row>
        <row r="456">
          <cell r="B456" t="str">
            <v>Fairland</v>
          </cell>
          <cell r="C456" t="str">
            <v>Shelby</v>
          </cell>
          <cell r="D456">
            <v>168</v>
          </cell>
          <cell r="E456">
            <v>0.87575757575757573</v>
          </cell>
          <cell r="F456">
            <v>0.39219999999999999</v>
          </cell>
          <cell r="G456">
            <v>0.87575757575757573</v>
          </cell>
          <cell r="H456">
            <v>53.6</v>
          </cell>
          <cell r="I456">
            <v>5.9649122807017542E-2</v>
          </cell>
          <cell r="J456">
            <v>0.37782340862422997</v>
          </cell>
          <cell r="K456">
            <v>1.1154489679999999</v>
          </cell>
          <cell r="L456">
            <v>57.818222200000001</v>
          </cell>
          <cell r="M456" t="e">
            <v>#REF!</v>
          </cell>
        </row>
        <row r="457">
          <cell r="B457" t="str">
            <v>Morristown</v>
          </cell>
          <cell r="C457" t="str">
            <v>Shelby</v>
          </cell>
          <cell r="D457">
            <v>168</v>
          </cell>
          <cell r="E457">
            <v>0.8280871670702179</v>
          </cell>
          <cell r="F457">
            <v>0.36059999999999998</v>
          </cell>
          <cell r="G457">
            <v>0.66343825665859568</v>
          </cell>
          <cell r="H457">
            <v>54.5</v>
          </cell>
          <cell r="I457">
            <v>8.0679405520169847E-2</v>
          </cell>
          <cell r="J457">
            <v>0.37780713342140027</v>
          </cell>
          <cell r="K457">
            <v>1.1154489679999999</v>
          </cell>
          <cell r="L457">
            <v>57.818222200000001</v>
          </cell>
          <cell r="M457" t="e">
            <v>#REF!</v>
          </cell>
        </row>
        <row r="458">
          <cell r="B458" t="str">
            <v>Shelbyville</v>
          </cell>
          <cell r="C458" t="str">
            <v>Shelby</v>
          </cell>
          <cell r="D458">
            <v>168</v>
          </cell>
          <cell r="E458">
            <v>0.82635020586098329</v>
          </cell>
          <cell r="F458">
            <v>0.42009999999999997</v>
          </cell>
          <cell r="G458">
            <v>0.5607895374182611</v>
          </cell>
          <cell r="H458">
            <v>61.4</v>
          </cell>
          <cell r="I458">
            <v>9.9311805187930119E-2</v>
          </cell>
          <cell r="J458">
            <v>0.4150003662198784</v>
          </cell>
          <cell r="K458">
            <v>1.1154489679999999</v>
          </cell>
          <cell r="L458">
            <v>57.818222200000001</v>
          </cell>
          <cell r="M458" t="e">
            <v>#REF!</v>
          </cell>
        </row>
        <row r="459">
          <cell r="B459" t="str">
            <v>St. Paul</v>
          </cell>
          <cell r="C459" t="str">
            <v>Shelby</v>
          </cell>
          <cell r="D459">
            <v>168</v>
          </cell>
          <cell r="E459">
            <v>0.83757961783439494</v>
          </cell>
          <cell r="F459">
            <v>0.35399999999999998</v>
          </cell>
          <cell r="G459">
            <v>0.72292993630573243</v>
          </cell>
          <cell r="H459">
            <v>60.1</v>
          </cell>
          <cell r="I459">
            <v>6.0367454068241469E-2</v>
          </cell>
          <cell r="J459">
            <v>0.37099811676082861</v>
          </cell>
          <cell r="K459">
            <v>1.1154489679999999</v>
          </cell>
          <cell r="L459">
            <v>57.818222200000001</v>
          </cell>
          <cell r="M459" t="e">
            <v>#REF!</v>
          </cell>
        </row>
        <row r="460">
          <cell r="B460" t="str">
            <v>Chrisney</v>
          </cell>
          <cell r="C460" t="str">
            <v>Spencer</v>
          </cell>
          <cell r="D460">
            <v>148.6</v>
          </cell>
          <cell r="E460">
            <v>0.72784810126582278</v>
          </cell>
          <cell r="F460">
            <v>0.39179999999999998</v>
          </cell>
          <cell r="G460">
            <v>0.759493670886076</v>
          </cell>
          <cell r="H460">
            <v>57.1</v>
          </cell>
          <cell r="I460">
            <v>9.9009900990099015E-2</v>
          </cell>
          <cell r="J460">
            <v>0.35395189003436428</v>
          </cell>
          <cell r="K460">
            <v>3.0076695569999998</v>
          </cell>
          <cell r="L460">
            <v>53.488137299999998</v>
          </cell>
          <cell r="M460" t="e">
            <v>#REF!</v>
          </cell>
        </row>
        <row r="461">
          <cell r="B461" t="str">
            <v>Dale</v>
          </cell>
          <cell r="C461" t="str">
            <v>Spencer</v>
          </cell>
          <cell r="D461">
            <v>148.6</v>
          </cell>
          <cell r="E461">
            <v>0.75551102204408815</v>
          </cell>
          <cell r="F461">
            <v>0.32979999999999998</v>
          </cell>
          <cell r="G461">
            <v>0.66933867735470942</v>
          </cell>
          <cell r="H461">
            <v>55.5</v>
          </cell>
          <cell r="I461">
            <v>7.0240295748613679E-2</v>
          </cell>
          <cell r="J461">
            <v>0.35595105672969968</v>
          </cell>
          <cell r="K461">
            <v>3.0076695569999998</v>
          </cell>
          <cell r="L461">
            <v>53.488137299999998</v>
          </cell>
          <cell r="M461" t="e">
            <v>#REF!</v>
          </cell>
        </row>
        <row r="462">
          <cell r="B462" t="str">
            <v>Gentryville</v>
          </cell>
          <cell r="C462" t="str">
            <v>Spencer</v>
          </cell>
          <cell r="D462">
            <v>148.6</v>
          </cell>
          <cell r="E462">
            <v>0.40251572327044027</v>
          </cell>
          <cell r="F462">
            <v>0.25829999999999997</v>
          </cell>
          <cell r="G462">
            <v>0.4779874213836478</v>
          </cell>
          <cell r="H462">
            <v>34.700000000000003</v>
          </cell>
          <cell r="I462">
            <v>0</v>
          </cell>
          <cell r="J462">
            <v>0.30638297872340425</v>
          </cell>
          <cell r="K462">
            <v>3.0076695569999998</v>
          </cell>
          <cell r="L462">
            <v>53.488137299999998</v>
          </cell>
          <cell r="M462" t="e">
            <v>#REF!</v>
          </cell>
        </row>
        <row r="463">
          <cell r="B463" t="str">
            <v>Grandview</v>
          </cell>
          <cell r="C463" t="str">
            <v>Spencer</v>
          </cell>
          <cell r="D463">
            <v>148.6</v>
          </cell>
          <cell r="E463">
            <v>0.68421052631578949</v>
          </cell>
          <cell r="F463">
            <v>0.42170000000000002</v>
          </cell>
          <cell r="G463">
            <v>0.72982456140350882</v>
          </cell>
          <cell r="H463">
            <v>68.3</v>
          </cell>
          <cell r="I463">
            <v>2.0779220779220779E-2</v>
          </cell>
          <cell r="J463">
            <v>0.46460176991150443</v>
          </cell>
          <cell r="K463">
            <v>3.0076695569999998</v>
          </cell>
          <cell r="L463">
            <v>53.488137299999998</v>
          </cell>
          <cell r="M463" t="e">
            <v>#REF!</v>
          </cell>
        </row>
        <row r="464">
          <cell r="B464" t="str">
            <v>Richland</v>
          </cell>
          <cell r="C464" t="str">
            <v>Spencer</v>
          </cell>
          <cell r="D464">
            <v>148.6</v>
          </cell>
          <cell r="E464">
            <v>0.83495145631067957</v>
          </cell>
          <cell r="F464">
            <v>0.34310000000000002</v>
          </cell>
          <cell r="G464">
            <v>0.92718446601941751</v>
          </cell>
          <cell r="H464">
            <v>70.900000000000006</v>
          </cell>
          <cell r="I464">
            <v>1.8518518518518517E-2</v>
          </cell>
          <cell r="J464">
            <v>0.48600508905852419</v>
          </cell>
          <cell r="K464">
            <v>3.0076695569999998</v>
          </cell>
          <cell r="L464">
            <v>53.488137299999998</v>
          </cell>
          <cell r="M464" t="e">
            <v>#REF!</v>
          </cell>
        </row>
        <row r="465">
          <cell r="B465" t="str">
            <v>Rockport</v>
          </cell>
          <cell r="C465" t="str">
            <v>Spencer</v>
          </cell>
          <cell r="D465">
            <v>148.6</v>
          </cell>
          <cell r="E465">
            <v>0.74614594039054472</v>
          </cell>
          <cell r="F465">
            <v>0.45629999999999998</v>
          </cell>
          <cell r="G465">
            <v>0.52723535457348403</v>
          </cell>
          <cell r="H465">
            <v>50.3</v>
          </cell>
          <cell r="I465">
            <v>6.0737527114967459E-2</v>
          </cell>
          <cell r="J465">
            <v>0.42440801457194899</v>
          </cell>
          <cell r="K465">
            <v>3.0076695569999998</v>
          </cell>
          <cell r="L465">
            <v>53.488137299999998</v>
          </cell>
          <cell r="M465" t="e">
            <v>#REF!</v>
          </cell>
        </row>
        <row r="466">
          <cell r="B466" t="str">
            <v>Santa Claus</v>
          </cell>
          <cell r="C466" t="str">
            <v>Spencer</v>
          </cell>
          <cell r="D466">
            <v>148.6</v>
          </cell>
          <cell r="E466">
            <v>0.91734693877551021</v>
          </cell>
          <cell r="F466">
            <v>0.41880000000000001</v>
          </cell>
          <cell r="G466">
            <v>0.92653061224489797</v>
          </cell>
          <cell r="H466">
            <v>67.3</v>
          </cell>
          <cell r="I466">
            <v>7.0671378091872794E-2</v>
          </cell>
          <cell r="J466">
            <v>0.67731277533039647</v>
          </cell>
          <cell r="K466">
            <v>3.0076695569999998</v>
          </cell>
          <cell r="L466">
            <v>53.488137299999998</v>
          </cell>
          <cell r="M466" t="e">
            <v>#REF!</v>
          </cell>
        </row>
        <row r="467">
          <cell r="B467" t="str">
            <v>Indian Village</v>
          </cell>
          <cell r="C467" t="str">
            <v>St. Joseph</v>
          </cell>
          <cell r="D467">
            <v>182.8</v>
          </cell>
          <cell r="E467">
            <v>0.94339622641509435</v>
          </cell>
          <cell r="F467">
            <v>0.37309999999999999</v>
          </cell>
          <cell r="G467">
            <v>0.62264150943396224</v>
          </cell>
          <cell r="H467">
            <v>54</v>
          </cell>
          <cell r="I467">
            <v>0</v>
          </cell>
          <cell r="J467">
            <v>0.55555555555555558</v>
          </cell>
          <cell r="K467">
            <v>1.360049109</v>
          </cell>
          <cell r="L467">
            <v>60.217579299999997</v>
          </cell>
          <cell r="M467" t="e">
            <v>#REF!</v>
          </cell>
        </row>
        <row r="468">
          <cell r="B468" t="str">
            <v>Lakeville</v>
          </cell>
          <cell r="C468" t="str">
            <v>St. Joseph</v>
          </cell>
          <cell r="D468">
            <v>182.8</v>
          </cell>
          <cell r="E468">
            <v>0.76</v>
          </cell>
          <cell r="F468">
            <v>0.40360000000000001</v>
          </cell>
          <cell r="G468">
            <v>0.43</v>
          </cell>
          <cell r="H468">
            <v>56.3</v>
          </cell>
          <cell r="I468">
            <v>1.282051282051282E-2</v>
          </cell>
          <cell r="J468">
            <v>0.44345898004434592</v>
          </cell>
          <cell r="K468">
            <v>1.360049109</v>
          </cell>
          <cell r="L468">
            <v>60.217579299999997</v>
          </cell>
          <cell r="M468" t="e">
            <v>#REF!</v>
          </cell>
        </row>
        <row r="469">
          <cell r="B469" t="str">
            <v>New Carlisle</v>
          </cell>
          <cell r="C469" t="str">
            <v>St. Joseph</v>
          </cell>
          <cell r="D469">
            <v>182.8</v>
          </cell>
          <cell r="E469">
            <v>0.90151515151515149</v>
          </cell>
          <cell r="F469">
            <v>0.31609999999999999</v>
          </cell>
          <cell r="G469">
            <v>0.71969696969696972</v>
          </cell>
          <cell r="H469">
            <v>63.4</v>
          </cell>
          <cell r="I469">
            <v>2.3529411764705882E-2</v>
          </cell>
          <cell r="J469">
            <v>0.5814606741573034</v>
          </cell>
          <cell r="K469">
            <v>1.360049109</v>
          </cell>
          <cell r="L469">
            <v>60.217579299999997</v>
          </cell>
          <cell r="M469" t="e">
            <v>#REF!</v>
          </cell>
        </row>
        <row r="470">
          <cell r="B470" t="str">
            <v>North Liberty</v>
          </cell>
          <cell r="C470" t="str">
            <v>St. Joseph</v>
          </cell>
          <cell r="D470">
            <v>182.8</v>
          </cell>
          <cell r="E470">
            <v>0.79043600562587901</v>
          </cell>
          <cell r="F470">
            <v>0.43419999999999997</v>
          </cell>
          <cell r="G470">
            <v>0.80168776371308015</v>
          </cell>
          <cell r="H470">
            <v>55.7</v>
          </cell>
          <cell r="I470">
            <v>2.9715762273901807E-2</v>
          </cell>
          <cell r="J470">
            <v>0.56345177664974622</v>
          </cell>
          <cell r="K470">
            <v>1.360049109</v>
          </cell>
          <cell r="L470">
            <v>60.217579299999997</v>
          </cell>
          <cell r="M470" t="e">
            <v>#REF!</v>
          </cell>
        </row>
        <row r="471">
          <cell r="B471" t="str">
            <v>Osceola</v>
          </cell>
          <cell r="C471" t="str">
            <v>St. Joseph</v>
          </cell>
          <cell r="D471">
            <v>182.8</v>
          </cell>
          <cell r="E471">
            <v>0.90059642147117291</v>
          </cell>
          <cell r="F471">
            <v>0.3926</v>
          </cell>
          <cell r="G471">
            <v>0.83797216699801191</v>
          </cell>
          <cell r="H471">
            <v>64.3</v>
          </cell>
          <cell r="I471">
            <v>0.12415856394913986</v>
          </cell>
          <cell r="J471">
            <v>0.59771428571428575</v>
          </cell>
          <cell r="K471">
            <v>1.360049109</v>
          </cell>
          <cell r="L471">
            <v>60.217579299999997</v>
          </cell>
          <cell r="M471" t="e">
            <v>#REF!</v>
          </cell>
        </row>
        <row r="472">
          <cell r="B472" t="str">
            <v>Roseland</v>
          </cell>
          <cell r="C472" t="str">
            <v>St. Joseph</v>
          </cell>
          <cell r="D472">
            <v>182.8</v>
          </cell>
          <cell r="E472">
            <v>0.70670391061452509</v>
          </cell>
          <cell r="F472">
            <v>0.4405</v>
          </cell>
          <cell r="G472">
            <v>0.43575418994413406</v>
          </cell>
          <cell r="H472">
            <v>66.900000000000006</v>
          </cell>
          <cell r="I472">
            <v>5.9196617336152217E-2</v>
          </cell>
          <cell r="J472">
            <v>0.67372881355932202</v>
          </cell>
          <cell r="K472">
            <v>1.360049109</v>
          </cell>
          <cell r="L472">
            <v>60.217579299999997</v>
          </cell>
          <cell r="M472" t="e">
            <v>#REF!</v>
          </cell>
        </row>
        <row r="473">
          <cell r="B473" t="str">
            <v>Walkerton</v>
          </cell>
          <cell r="C473" t="str">
            <v>St. Joseph</v>
          </cell>
          <cell r="D473">
            <v>182.8</v>
          </cell>
          <cell r="E473">
            <v>0.81697612732095493</v>
          </cell>
          <cell r="F473">
            <v>0.35439999999999999</v>
          </cell>
          <cell r="G473">
            <v>0.75464190981432355</v>
          </cell>
          <cell r="H473">
            <v>58.6</v>
          </cell>
          <cell r="I473">
            <v>5.428881650380022E-2</v>
          </cell>
          <cell r="J473">
            <v>0.51140065146579805</v>
          </cell>
          <cell r="K473">
            <v>1.360049109</v>
          </cell>
          <cell r="L473">
            <v>60.217579299999997</v>
          </cell>
          <cell r="M473" t="e">
            <v>#REF!</v>
          </cell>
        </row>
        <row r="474">
          <cell r="B474" t="str">
            <v>Hamlet</v>
          </cell>
          <cell r="C474" t="str">
            <v>Starke</v>
          </cell>
          <cell r="D474">
            <v>136.4</v>
          </cell>
          <cell r="E474">
            <v>0.80578512396694213</v>
          </cell>
          <cell r="F474">
            <v>0.37069999999999997</v>
          </cell>
          <cell r="G474">
            <v>0.80165289256198347</v>
          </cell>
          <cell r="H474">
            <v>66</v>
          </cell>
          <cell r="I474">
            <v>1.1080332409972299E-2</v>
          </cell>
          <cell r="J474">
            <v>0.36188436830835119</v>
          </cell>
          <cell r="K474">
            <v>2.1482277120000002</v>
          </cell>
          <cell r="L474">
            <v>72.846690300000006</v>
          </cell>
          <cell r="M474" t="e">
            <v>#REF!</v>
          </cell>
        </row>
        <row r="475">
          <cell r="B475" t="str">
            <v>Knox</v>
          </cell>
          <cell r="C475" t="str">
            <v>Starke</v>
          </cell>
          <cell r="D475">
            <v>136.4</v>
          </cell>
          <cell r="E475">
            <v>0.68225584594222832</v>
          </cell>
          <cell r="F475">
            <v>0.436</v>
          </cell>
          <cell r="G475">
            <v>0.61966987620357639</v>
          </cell>
          <cell r="H475">
            <v>46</v>
          </cell>
          <cell r="I475">
            <v>3.4482758620689655E-2</v>
          </cell>
          <cell r="J475">
            <v>0.35207920792079206</v>
          </cell>
          <cell r="K475">
            <v>2.1482277120000002</v>
          </cell>
          <cell r="L475">
            <v>72.846690300000006</v>
          </cell>
          <cell r="M475" t="e">
            <v>#REF!</v>
          </cell>
        </row>
        <row r="476">
          <cell r="B476" t="str">
            <v>North Judson</v>
          </cell>
          <cell r="C476" t="str">
            <v>Starke</v>
          </cell>
          <cell r="D476">
            <v>136.4</v>
          </cell>
          <cell r="E476">
            <v>0.80933333333333335</v>
          </cell>
          <cell r="F476">
            <v>0.37490000000000001</v>
          </cell>
          <cell r="G476">
            <v>0.70133333333333336</v>
          </cell>
          <cell r="H476">
            <v>52.3</v>
          </cell>
          <cell r="I476">
            <v>7.3199527744982285E-2</v>
          </cell>
          <cell r="J476">
            <v>0.44893617021276594</v>
          </cell>
          <cell r="K476">
            <v>2.1482277120000002</v>
          </cell>
          <cell r="L476">
            <v>72.846690300000006</v>
          </cell>
          <cell r="M476" t="e">
            <v>#REF!</v>
          </cell>
        </row>
        <row r="477">
          <cell r="B477" t="str">
            <v>Angola</v>
          </cell>
          <cell r="C477" t="str">
            <v>Steuben</v>
          </cell>
          <cell r="D477">
            <v>167.7</v>
          </cell>
          <cell r="E477">
            <v>0.79682539682539677</v>
          </cell>
          <cell r="F477">
            <v>0.48</v>
          </cell>
          <cell r="G477">
            <v>0.59480519480519478</v>
          </cell>
          <cell r="H477">
            <v>58.1</v>
          </cell>
          <cell r="I477">
            <v>4.5335085413929041E-2</v>
          </cell>
          <cell r="J477">
            <v>0.54705577620445522</v>
          </cell>
          <cell r="K477">
            <v>1.7452514619999999</v>
          </cell>
          <cell r="L477">
            <v>60.522723999999997</v>
          </cell>
          <cell r="M477" t="e">
            <v>#REF!</v>
          </cell>
        </row>
        <row r="478">
          <cell r="B478" t="str">
            <v>Ashley</v>
          </cell>
          <cell r="C478" t="str">
            <v>Steuben</v>
          </cell>
          <cell r="D478">
            <v>167.7</v>
          </cell>
          <cell r="E478">
            <v>0.65094339622641506</v>
          </cell>
          <cell r="F478">
            <v>0.58979999999999999</v>
          </cell>
          <cell r="G478">
            <v>0.69339622641509435</v>
          </cell>
          <cell r="H478">
            <v>71.5</v>
          </cell>
          <cell r="I478">
            <v>7.6530612244897961E-2</v>
          </cell>
          <cell r="J478">
            <v>0.39780521262002744</v>
          </cell>
          <cell r="K478">
            <v>1.7452514619999999</v>
          </cell>
          <cell r="L478">
            <v>60.522723999999997</v>
          </cell>
          <cell r="M478" t="e">
            <v>#REF!</v>
          </cell>
        </row>
        <row r="479">
          <cell r="B479" t="str">
            <v>Clear Lake</v>
          </cell>
          <cell r="C479" t="str">
            <v>Steuben</v>
          </cell>
          <cell r="D479">
            <v>167.7</v>
          </cell>
          <cell r="E479">
            <v>0.94930875576036866</v>
          </cell>
          <cell r="F479">
            <v>0.59209999999999996</v>
          </cell>
          <cell r="G479">
            <v>0.84792626728110598</v>
          </cell>
          <cell r="H479">
            <v>42.9</v>
          </cell>
          <cell r="I479">
            <v>0.25</v>
          </cell>
          <cell r="J479">
            <v>0.73947368421052628</v>
          </cell>
          <cell r="K479">
            <v>1.7452514619999999</v>
          </cell>
          <cell r="L479">
            <v>60.522723999999997</v>
          </cell>
          <cell r="M479" t="e">
            <v>#REF!</v>
          </cell>
        </row>
        <row r="480">
          <cell r="B480" t="str">
            <v>Fremont</v>
          </cell>
          <cell r="C480" t="str">
            <v>Steuben</v>
          </cell>
          <cell r="D480">
            <v>167.7</v>
          </cell>
          <cell r="E480">
            <v>0.73476297968397286</v>
          </cell>
          <cell r="F480">
            <v>0.36049999999999999</v>
          </cell>
          <cell r="G480">
            <v>0.79232505643340856</v>
          </cell>
          <cell r="H480">
            <v>58.6</v>
          </cell>
          <cell r="I480">
            <v>7.790927021696252E-2</v>
          </cell>
          <cell r="J480">
            <v>0.3510204081632653</v>
          </cell>
          <cell r="K480">
            <v>1.7452514619999999</v>
          </cell>
          <cell r="L480">
            <v>60.522723999999997</v>
          </cell>
          <cell r="M480" t="e">
            <v>#REF!</v>
          </cell>
        </row>
        <row r="481">
          <cell r="B481" t="str">
            <v>Hamilton</v>
          </cell>
          <cell r="C481" t="str">
            <v>Steuben</v>
          </cell>
          <cell r="D481">
            <v>167.7</v>
          </cell>
          <cell r="E481">
            <v>0.75844806007509391</v>
          </cell>
          <cell r="F481">
            <v>0.49959999999999999</v>
          </cell>
          <cell r="G481">
            <v>0.69962453066332919</v>
          </cell>
          <cell r="H481">
            <v>56.6</v>
          </cell>
          <cell r="I481">
            <v>0.10480887792848335</v>
          </cell>
          <cell r="J481">
            <v>0.54804804804804808</v>
          </cell>
          <cell r="K481">
            <v>1.7452514619999999</v>
          </cell>
          <cell r="L481">
            <v>60.522723999999997</v>
          </cell>
          <cell r="M481" t="e">
            <v>#REF!</v>
          </cell>
        </row>
        <row r="482">
          <cell r="B482" t="str">
            <v>Hudson</v>
          </cell>
          <cell r="C482" t="str">
            <v>Steuben</v>
          </cell>
          <cell r="D482">
            <v>167.7</v>
          </cell>
          <cell r="E482">
            <v>0.8</v>
          </cell>
          <cell r="F482">
            <v>0.35830000000000001</v>
          </cell>
          <cell r="G482">
            <v>0.83</v>
          </cell>
          <cell r="H482">
            <v>58</v>
          </cell>
          <cell r="I482">
            <v>8.0971659919028341E-2</v>
          </cell>
          <cell r="J482">
            <v>0.43501326259946949</v>
          </cell>
          <cell r="K482">
            <v>1.7452514619999999</v>
          </cell>
          <cell r="L482">
            <v>60.522723999999997</v>
          </cell>
          <cell r="M482" t="e">
            <v>#REF!</v>
          </cell>
        </row>
        <row r="483">
          <cell r="B483" t="str">
            <v>Orland</v>
          </cell>
          <cell r="C483" t="str">
            <v>Steuben</v>
          </cell>
          <cell r="D483">
            <v>167.7</v>
          </cell>
          <cell r="E483">
            <v>0.68478260869565222</v>
          </cell>
          <cell r="F483">
            <v>0.3916</v>
          </cell>
          <cell r="G483">
            <v>0.67934782608695654</v>
          </cell>
          <cell r="H483">
            <v>67.3</v>
          </cell>
          <cell r="I483">
            <v>8.5020242914979755E-2</v>
          </cell>
          <cell r="J483">
            <v>0.31329113924050633</v>
          </cell>
          <cell r="K483">
            <v>1.7452514619999999</v>
          </cell>
          <cell r="L483">
            <v>60.522723999999997</v>
          </cell>
          <cell r="M483" t="e">
            <v>#REF!</v>
          </cell>
        </row>
        <row r="484">
          <cell r="B484" t="str">
            <v>Carlisle</v>
          </cell>
          <cell r="C484" t="str">
            <v>Sullivan</v>
          </cell>
          <cell r="D484">
            <v>139.19999999999999</v>
          </cell>
          <cell r="E484">
            <v>0.74537037037037035</v>
          </cell>
          <cell r="F484">
            <v>0.3826</v>
          </cell>
          <cell r="G484">
            <v>0.72685185185185186</v>
          </cell>
          <cell r="H484">
            <v>59.9</v>
          </cell>
          <cell r="I484">
            <v>6.1224489795918366E-2</v>
          </cell>
          <cell r="J484">
            <v>0.45478723404255317</v>
          </cell>
          <cell r="K484">
            <v>2.8826751229999998</v>
          </cell>
          <cell r="L484">
            <v>65.5666042</v>
          </cell>
          <cell r="M484" t="e">
            <v>#REF!</v>
          </cell>
        </row>
        <row r="485">
          <cell r="B485" t="str">
            <v>Dugger</v>
          </cell>
          <cell r="C485" t="str">
            <v>Sullivan</v>
          </cell>
          <cell r="D485">
            <v>139.19999999999999</v>
          </cell>
          <cell r="E485">
            <v>0.88165680473372776</v>
          </cell>
          <cell r="F485">
            <v>0.35549999999999998</v>
          </cell>
          <cell r="G485">
            <v>0.73668639053254437</v>
          </cell>
          <cell r="H485">
            <v>56.7</v>
          </cell>
          <cell r="I485">
            <v>4.6753246753246755E-2</v>
          </cell>
          <cell r="J485">
            <v>0.49080882352941174</v>
          </cell>
          <cell r="K485">
            <v>2.8826751229999998</v>
          </cell>
          <cell r="L485">
            <v>65.5666042</v>
          </cell>
          <cell r="M485" t="e">
            <v>#REF!</v>
          </cell>
        </row>
        <row r="486">
          <cell r="B486" t="str">
            <v>Farmersburg</v>
          </cell>
          <cell r="C486" t="str">
            <v>Sullivan</v>
          </cell>
          <cell r="D486">
            <v>139.19999999999999</v>
          </cell>
          <cell r="E486">
            <v>0.82157676348547715</v>
          </cell>
          <cell r="F486">
            <v>0.36840000000000001</v>
          </cell>
          <cell r="G486">
            <v>0.81327800829875518</v>
          </cell>
          <cell r="H486">
            <v>51.5</v>
          </cell>
          <cell r="I486">
            <v>0.10857142857142857</v>
          </cell>
          <cell r="J486">
            <v>0.51205510907003449</v>
          </cell>
          <cell r="K486">
            <v>2.8826751229999998</v>
          </cell>
          <cell r="L486">
            <v>65.5666042</v>
          </cell>
          <cell r="M486" t="e">
            <v>#REF!</v>
          </cell>
        </row>
        <row r="487">
          <cell r="B487" t="str">
            <v>Hymera</v>
          </cell>
          <cell r="C487" t="str">
            <v>Sullivan</v>
          </cell>
          <cell r="D487">
            <v>139.19999999999999</v>
          </cell>
          <cell r="E487">
            <v>0.72192513368983957</v>
          </cell>
          <cell r="F487">
            <v>0.34079999999999999</v>
          </cell>
          <cell r="G487">
            <v>0.6470588235294118</v>
          </cell>
          <cell r="H487">
            <v>54.6</v>
          </cell>
          <cell r="I487">
            <v>2.8423772609819122E-2</v>
          </cell>
          <cell r="J487">
            <v>0.33441033925686592</v>
          </cell>
          <cell r="K487">
            <v>2.8826751229999998</v>
          </cell>
          <cell r="L487">
            <v>65.5666042</v>
          </cell>
          <cell r="M487" t="e">
            <v>#REF!</v>
          </cell>
        </row>
        <row r="488">
          <cell r="B488" t="str">
            <v>Merom</v>
          </cell>
          <cell r="C488" t="str">
            <v>Sullivan</v>
          </cell>
          <cell r="D488">
            <v>139.19999999999999</v>
          </cell>
          <cell r="E488">
            <v>0.68253968253968256</v>
          </cell>
          <cell r="F488">
            <v>0.3407</v>
          </cell>
          <cell r="G488">
            <v>1</v>
          </cell>
          <cell r="H488">
            <v>49.2</v>
          </cell>
          <cell r="I488">
            <v>1.6949152542372881E-2</v>
          </cell>
          <cell r="J488">
            <v>0.4107142857142857</v>
          </cell>
          <cell r="K488">
            <v>2.8826751229999998</v>
          </cell>
          <cell r="L488">
            <v>65.5666042</v>
          </cell>
          <cell r="M488" t="e">
            <v>#REF!</v>
          </cell>
        </row>
        <row r="489">
          <cell r="B489" t="str">
            <v>Shelburn</v>
          </cell>
          <cell r="C489" t="str">
            <v>Sullivan</v>
          </cell>
          <cell r="D489">
            <v>139.19999999999999</v>
          </cell>
          <cell r="E489">
            <v>0.72013651877133111</v>
          </cell>
          <cell r="F489">
            <v>0.4612</v>
          </cell>
          <cell r="G489">
            <v>0.50853242320819114</v>
          </cell>
          <cell r="H489">
            <v>59.2</v>
          </cell>
          <cell r="I489">
            <v>4.1795665634674919E-2</v>
          </cell>
          <cell r="J489">
            <v>0.32887975334018499</v>
          </cell>
          <cell r="K489">
            <v>2.8826751229999998</v>
          </cell>
          <cell r="L489">
            <v>65.5666042</v>
          </cell>
          <cell r="M489" t="e">
            <v>#REF!</v>
          </cell>
        </row>
        <row r="490">
          <cell r="B490" t="str">
            <v>Sullivan</v>
          </cell>
          <cell r="C490" t="str">
            <v>Sullivan</v>
          </cell>
          <cell r="D490">
            <v>139.19999999999999</v>
          </cell>
          <cell r="E490">
            <v>0.79852857951329936</v>
          </cell>
          <cell r="F490">
            <v>0.38200000000000001</v>
          </cell>
          <cell r="G490">
            <v>0.64912280701754388</v>
          </cell>
          <cell r="H490">
            <v>63</v>
          </cell>
          <cell r="I490">
            <v>2.5378233284529039E-2</v>
          </cell>
          <cell r="J490">
            <v>0.47477744807121663</v>
          </cell>
          <cell r="K490">
            <v>2.8826751229999998</v>
          </cell>
          <cell r="L490">
            <v>65.5666042</v>
          </cell>
          <cell r="M490" t="e">
            <v>#REF!</v>
          </cell>
        </row>
        <row r="491">
          <cell r="B491" t="str">
            <v>Patriot</v>
          </cell>
          <cell r="C491" t="str">
            <v>Switzerland</v>
          </cell>
          <cell r="D491">
            <v>111.4</v>
          </cell>
          <cell r="E491">
            <v>0.89583333333333337</v>
          </cell>
          <cell r="F491">
            <v>0.29249999999999998</v>
          </cell>
          <cell r="G491">
            <v>0.76041666666666663</v>
          </cell>
          <cell r="H491">
            <v>67.5</v>
          </cell>
          <cell r="I491">
            <v>0.23684210526315788</v>
          </cell>
          <cell r="J491">
            <v>0.36249999999999999</v>
          </cell>
          <cell r="K491">
            <v>0</v>
          </cell>
          <cell r="L491">
            <v>74.365821100000005</v>
          </cell>
          <cell r="M491" t="e">
            <v>#REF!</v>
          </cell>
        </row>
        <row r="492">
          <cell r="B492" t="str">
            <v>Vevay</v>
          </cell>
          <cell r="C492" t="str">
            <v>Switzerland</v>
          </cell>
          <cell r="D492">
            <v>111.4</v>
          </cell>
          <cell r="E492">
            <v>0.77695167286245348</v>
          </cell>
          <cell r="F492">
            <v>0.4042</v>
          </cell>
          <cell r="G492">
            <v>0.48451053283767037</v>
          </cell>
          <cell r="H492">
            <v>52</v>
          </cell>
          <cell r="I492">
            <v>0.10357583230579531</v>
          </cell>
          <cell r="J492">
            <v>0.51825951825951821</v>
          </cell>
          <cell r="K492">
            <v>0</v>
          </cell>
          <cell r="L492">
            <v>74.365821100000005</v>
          </cell>
          <cell r="M492" t="e">
            <v>#REF!</v>
          </cell>
        </row>
        <row r="493">
          <cell r="B493" t="str">
            <v>Battle Ground</v>
          </cell>
          <cell r="C493" t="str">
            <v>Tippecanoe</v>
          </cell>
          <cell r="D493">
            <v>181.6</v>
          </cell>
          <cell r="E493">
            <v>0.91157347204161243</v>
          </cell>
          <cell r="F493">
            <v>0.34370000000000001</v>
          </cell>
          <cell r="G493">
            <v>0.86736020806241876</v>
          </cell>
          <cell r="H493">
            <v>69.599999999999994</v>
          </cell>
          <cell r="I493">
            <v>5.392620624408704E-2</v>
          </cell>
          <cell r="J493">
            <v>0.74709976798143851</v>
          </cell>
          <cell r="K493">
            <v>0.91417017499999997</v>
          </cell>
          <cell r="L493">
            <v>70.882840900000005</v>
          </cell>
          <cell r="M493" t="e">
            <v>#REF!</v>
          </cell>
        </row>
        <row r="494">
          <cell r="B494" t="str">
            <v>Clarks Hill</v>
          </cell>
          <cell r="C494" t="str">
            <v>Tippecanoe</v>
          </cell>
          <cell r="D494">
            <v>181.6</v>
          </cell>
          <cell r="E494">
            <v>0.64912280701754388</v>
          </cell>
          <cell r="F494">
            <v>0.3543</v>
          </cell>
          <cell r="G494">
            <v>0.67368421052631577</v>
          </cell>
          <cell r="H494">
            <v>61.9</v>
          </cell>
          <cell r="I494">
            <v>7.7399380804953566E-2</v>
          </cell>
          <cell r="J494">
            <v>0.38695652173913042</v>
          </cell>
          <cell r="K494">
            <v>0.91417017499999997</v>
          </cell>
          <cell r="L494">
            <v>70.882840900000005</v>
          </cell>
          <cell r="M494" t="e">
            <v>#REF!</v>
          </cell>
        </row>
        <row r="495">
          <cell r="B495" t="str">
            <v>Dayton</v>
          </cell>
          <cell r="C495" t="str">
            <v>Tippecanoe</v>
          </cell>
          <cell r="D495">
            <v>181.6</v>
          </cell>
          <cell r="E495">
            <v>0.95922330097087383</v>
          </cell>
          <cell r="F495">
            <v>0.36430000000000001</v>
          </cell>
          <cell r="G495">
            <v>0.77864077669902909</v>
          </cell>
          <cell r="H495">
            <v>64.900000000000006</v>
          </cell>
          <cell r="I495">
            <v>6.32688927943761E-2</v>
          </cell>
          <cell r="J495">
            <v>0.59767141009055624</v>
          </cell>
          <cell r="K495">
            <v>0.91417017499999997</v>
          </cell>
          <cell r="L495">
            <v>70.882840900000005</v>
          </cell>
          <cell r="M495" t="e">
            <v>#REF!</v>
          </cell>
        </row>
        <row r="496">
          <cell r="B496" t="str">
            <v>Otterbein</v>
          </cell>
          <cell r="C496" t="str">
            <v>Tippecanoe</v>
          </cell>
          <cell r="D496">
            <v>181.6</v>
          </cell>
          <cell r="E496">
            <v>0.95617529880478092</v>
          </cell>
          <cell r="F496">
            <v>0.33129999999999998</v>
          </cell>
          <cell r="G496">
            <v>0.68525896414342624</v>
          </cell>
          <cell r="H496">
            <v>64.5</v>
          </cell>
          <cell r="I496">
            <v>3.793103448275862E-2</v>
          </cell>
          <cell r="J496">
            <v>0.54189189189189191</v>
          </cell>
          <cell r="K496">
            <v>0.91417017499999997</v>
          </cell>
          <cell r="L496">
            <v>70.882840900000005</v>
          </cell>
          <cell r="M496" t="e">
            <v>#REF!</v>
          </cell>
        </row>
        <row r="497">
          <cell r="B497" t="str">
            <v>Shadeland</v>
          </cell>
          <cell r="C497" t="str">
            <v>Tippecanoe</v>
          </cell>
          <cell r="D497">
            <v>181.6</v>
          </cell>
          <cell r="E497">
            <v>0.89890710382513661</v>
          </cell>
          <cell r="F497">
            <v>0.47460000000000002</v>
          </cell>
          <cell r="G497">
            <v>0.77459016393442626</v>
          </cell>
          <cell r="H497">
            <v>61.7</v>
          </cell>
          <cell r="I497">
            <v>0.14373088685015289</v>
          </cell>
          <cell r="J497">
            <v>0.51629254163649529</v>
          </cell>
          <cell r="K497">
            <v>0.91417017499999997</v>
          </cell>
          <cell r="L497">
            <v>70.882840900000005</v>
          </cell>
          <cell r="M497" t="e">
            <v>#REF!</v>
          </cell>
        </row>
        <row r="498">
          <cell r="B498" t="str">
            <v>Elwood</v>
          </cell>
          <cell r="C498" t="str">
            <v>Tipton</v>
          </cell>
          <cell r="D498">
            <v>133.19999999999999</v>
          </cell>
          <cell r="E498">
            <v>0.80097531240475461</v>
          </cell>
          <cell r="F498">
            <v>0.37040000000000001</v>
          </cell>
          <cell r="G498">
            <v>0.63425784821700704</v>
          </cell>
          <cell r="H498">
            <v>61.5</v>
          </cell>
          <cell r="I498">
            <v>5.0648397357474922E-2</v>
          </cell>
          <cell r="J498">
            <v>0.40103147785879423</v>
          </cell>
          <cell r="K498">
            <v>2.6160889470000002</v>
          </cell>
          <cell r="L498">
            <v>65.577185999999998</v>
          </cell>
          <cell r="M498" t="e">
            <v>#REF!</v>
          </cell>
        </row>
        <row r="499">
          <cell r="B499" t="str">
            <v>Kempton</v>
          </cell>
          <cell r="C499" t="str">
            <v>Tipton</v>
          </cell>
          <cell r="D499">
            <v>133.19999999999999</v>
          </cell>
          <cell r="E499">
            <v>0.76470588235294112</v>
          </cell>
          <cell r="F499">
            <v>0.33679999999999999</v>
          </cell>
          <cell r="G499">
            <v>0.84873949579831931</v>
          </cell>
          <cell r="H499">
            <v>46.1</v>
          </cell>
          <cell r="I499">
            <v>9.5238095238095233E-2</v>
          </cell>
          <cell r="J499">
            <v>0.34579439252336447</v>
          </cell>
          <cell r="K499">
            <v>2.6160889470000002</v>
          </cell>
          <cell r="L499">
            <v>65.577185999999998</v>
          </cell>
          <cell r="M499" t="e">
            <v>#REF!</v>
          </cell>
        </row>
        <row r="500">
          <cell r="B500" t="str">
            <v>Sharpsville</v>
          </cell>
          <cell r="C500" t="str">
            <v>Tipton</v>
          </cell>
          <cell r="D500">
            <v>133.19999999999999</v>
          </cell>
          <cell r="E500">
            <v>0.83982683982683981</v>
          </cell>
          <cell r="F500">
            <v>0.29339999999999999</v>
          </cell>
          <cell r="G500">
            <v>0.89177489177489178</v>
          </cell>
          <cell r="H500">
            <v>67.900000000000006</v>
          </cell>
          <cell r="I500">
            <v>1.1461318051575931E-2</v>
          </cell>
          <cell r="J500">
            <v>0.53681710213776723</v>
          </cell>
          <cell r="K500">
            <v>2.6160889470000002</v>
          </cell>
          <cell r="L500">
            <v>65.577185999999998</v>
          </cell>
          <cell r="M500" t="e">
            <v>#REF!</v>
          </cell>
        </row>
        <row r="501">
          <cell r="B501" t="str">
            <v>Tipton</v>
          </cell>
          <cell r="C501" t="str">
            <v>Tipton</v>
          </cell>
          <cell r="D501">
            <v>133.19999999999999</v>
          </cell>
          <cell r="E501">
            <v>0.9145338208409507</v>
          </cell>
          <cell r="F501">
            <v>0.36659999999999998</v>
          </cell>
          <cell r="G501">
            <v>0.69561243144424134</v>
          </cell>
          <cell r="H501">
            <v>58</v>
          </cell>
          <cell r="I501">
            <v>3.90625E-2</v>
          </cell>
          <cell r="J501">
            <v>0.51047715223428425</v>
          </cell>
          <cell r="K501">
            <v>2.6160889470000002</v>
          </cell>
          <cell r="L501">
            <v>65.577185999999998</v>
          </cell>
          <cell r="M501" t="e">
            <v>#REF!</v>
          </cell>
        </row>
        <row r="502">
          <cell r="B502" t="str">
            <v>Windfall City</v>
          </cell>
          <cell r="C502" t="str">
            <v>Tipton</v>
          </cell>
          <cell r="D502">
            <v>133.19999999999999</v>
          </cell>
          <cell r="E502">
            <v>0.63030303030303025</v>
          </cell>
          <cell r="F502">
            <v>0.4153</v>
          </cell>
          <cell r="G502">
            <v>0.74848484848484853</v>
          </cell>
          <cell r="H502">
            <v>57.6</v>
          </cell>
          <cell r="I502">
            <v>3.825136612021858E-2</v>
          </cell>
          <cell r="J502">
            <v>0.2922465208747515</v>
          </cell>
          <cell r="K502">
            <v>2.6160889470000002</v>
          </cell>
          <cell r="L502">
            <v>65.577185999999998</v>
          </cell>
          <cell r="M502" t="e">
            <v>#REF!</v>
          </cell>
        </row>
        <row r="503">
          <cell r="B503" t="str">
            <v>Liberty</v>
          </cell>
          <cell r="C503" t="str">
            <v>Union</v>
          </cell>
          <cell r="D503">
            <v>113.2</v>
          </cell>
          <cell r="E503">
            <v>0.87809917355371903</v>
          </cell>
          <cell r="F503">
            <v>0.39140000000000003</v>
          </cell>
          <cell r="G503">
            <v>0.69524793388429751</v>
          </cell>
          <cell r="H503">
            <v>62.3</v>
          </cell>
          <cell r="I503">
            <v>6.244343891402715E-2</v>
          </cell>
          <cell r="J503">
            <v>0.47909967845659163</v>
          </cell>
          <cell r="K503">
            <v>0</v>
          </cell>
          <cell r="L503">
            <v>75.123465499999995</v>
          </cell>
          <cell r="M503" t="e">
            <v>#REF!</v>
          </cell>
        </row>
        <row r="504">
          <cell r="B504" t="str">
            <v>West College Corner</v>
          </cell>
          <cell r="C504" t="str">
            <v>Union</v>
          </cell>
          <cell r="D504">
            <v>113.2</v>
          </cell>
          <cell r="E504">
            <v>0.84375</v>
          </cell>
          <cell r="F504">
            <v>0.36059999999999998</v>
          </cell>
          <cell r="G504">
            <v>0.7098214285714286</v>
          </cell>
          <cell r="H504">
            <v>75.099999999999994</v>
          </cell>
          <cell r="I504">
            <v>1.0033444816053512E-2</v>
          </cell>
          <cell r="J504">
            <v>0.56037151702786381</v>
          </cell>
          <cell r="K504">
            <v>0</v>
          </cell>
          <cell r="L504">
            <v>75.123465499999995</v>
          </cell>
          <cell r="M504" t="e">
            <v>#REF!</v>
          </cell>
        </row>
        <row r="505">
          <cell r="B505" t="str">
            <v>Darmstadt</v>
          </cell>
          <cell r="C505" t="str">
            <v>Vanderburgh</v>
          </cell>
          <cell r="D505">
            <v>182.4</v>
          </cell>
          <cell r="E505">
            <v>0.94107744107744107</v>
          </cell>
          <cell r="F505">
            <v>0.52229999999999999</v>
          </cell>
          <cell r="G505">
            <v>0.91919191919191923</v>
          </cell>
          <cell r="H505">
            <v>59.2</v>
          </cell>
          <cell r="I505">
            <v>0.15981735159817351</v>
          </cell>
          <cell r="J505">
            <v>0.72368421052631582</v>
          </cell>
          <cell r="K505">
            <v>1.6694955339999999</v>
          </cell>
          <cell r="L505">
            <v>54.261780000000002</v>
          </cell>
          <cell r="M505" t="e">
            <v>#REF!</v>
          </cell>
        </row>
        <row r="506">
          <cell r="B506" t="str">
            <v>Cayuga</v>
          </cell>
          <cell r="C506" t="str">
            <v>Vermillion</v>
          </cell>
          <cell r="D506">
            <v>138.19999999999999</v>
          </cell>
          <cell r="E506">
            <v>0.75539568345323738</v>
          </cell>
          <cell r="F506">
            <v>0.41909999999999997</v>
          </cell>
          <cell r="G506">
            <v>0.75779376498800954</v>
          </cell>
          <cell r="H506">
            <v>41</v>
          </cell>
          <cell r="I506">
            <v>9.8039215686274508E-2</v>
          </cell>
          <cell r="J506">
            <v>0.26855600539811064</v>
          </cell>
          <cell r="K506">
            <v>2.5844801959999999</v>
          </cell>
          <cell r="L506">
            <v>76.241984599999995</v>
          </cell>
          <cell r="M506" t="e">
            <v>#REF!</v>
          </cell>
        </row>
        <row r="507">
          <cell r="B507" t="str">
            <v>Clinton</v>
          </cell>
          <cell r="C507" t="str">
            <v>Vermillion</v>
          </cell>
          <cell r="D507">
            <v>138.19999999999999</v>
          </cell>
          <cell r="E507">
            <v>0.84805825242718447</v>
          </cell>
          <cell r="F507">
            <v>0.42009999999999997</v>
          </cell>
          <cell r="G507">
            <v>0.58980582524271841</v>
          </cell>
          <cell r="H507">
            <v>51.8</v>
          </cell>
          <cell r="I507">
            <v>0.12168792934249265</v>
          </cell>
          <cell r="J507">
            <v>0.52008269344359126</v>
          </cell>
          <cell r="K507">
            <v>2.5844801959999999</v>
          </cell>
          <cell r="L507">
            <v>76.241984599999995</v>
          </cell>
          <cell r="M507" t="e">
            <v>#REF!</v>
          </cell>
        </row>
        <row r="508">
          <cell r="B508" t="str">
            <v>Dana</v>
          </cell>
          <cell r="C508" t="str">
            <v>Vermillion</v>
          </cell>
          <cell r="D508">
            <v>138.19999999999999</v>
          </cell>
          <cell r="E508">
            <v>0.85266457680250785</v>
          </cell>
          <cell r="F508">
            <v>0.34289999999999998</v>
          </cell>
          <cell r="G508">
            <v>0.84639498432601878</v>
          </cell>
          <cell r="H508">
            <v>62.9</v>
          </cell>
          <cell r="I508">
            <v>2.2222222222222223E-2</v>
          </cell>
          <cell r="J508">
            <v>0.38762886597938145</v>
          </cell>
          <cell r="K508">
            <v>2.5844801959999999</v>
          </cell>
          <cell r="L508">
            <v>76.241984599999995</v>
          </cell>
          <cell r="M508" t="e">
            <v>#REF!</v>
          </cell>
        </row>
        <row r="509">
          <cell r="B509" t="str">
            <v>Fairview Park</v>
          </cell>
          <cell r="C509" t="str">
            <v>Vermillion</v>
          </cell>
          <cell r="D509">
            <v>138.19999999999999</v>
          </cell>
          <cell r="E509">
            <v>0.86303387334315174</v>
          </cell>
          <cell r="F509">
            <v>0.42409999999999998</v>
          </cell>
          <cell r="G509">
            <v>0.73932253313696616</v>
          </cell>
          <cell r="H509">
            <v>54.8</v>
          </cell>
          <cell r="I509">
            <v>2.3219814241486069E-2</v>
          </cell>
          <cell r="J509">
            <v>0.50674974039460019</v>
          </cell>
          <cell r="K509">
            <v>2.5844801959999999</v>
          </cell>
          <cell r="L509">
            <v>76.241984599999995</v>
          </cell>
          <cell r="M509" t="e">
            <v>#REF!</v>
          </cell>
        </row>
        <row r="510">
          <cell r="B510" t="str">
            <v>Newport</v>
          </cell>
          <cell r="C510" t="str">
            <v>Vermillion</v>
          </cell>
          <cell r="D510">
            <v>138.19999999999999</v>
          </cell>
          <cell r="E510">
            <v>0.81168831168831168</v>
          </cell>
          <cell r="F510">
            <v>0.32800000000000001</v>
          </cell>
          <cell r="G510">
            <v>0.92207792207792205</v>
          </cell>
          <cell r="H510">
            <v>48.8</v>
          </cell>
          <cell r="I510">
            <v>6.2992125984251968E-2</v>
          </cell>
          <cell r="J510">
            <v>0.57201646090534974</v>
          </cell>
          <cell r="K510">
            <v>2.5844801959999999</v>
          </cell>
          <cell r="L510">
            <v>76.241984599999995</v>
          </cell>
          <cell r="M510" t="e">
            <v>#REF!</v>
          </cell>
        </row>
        <row r="511">
          <cell r="B511" t="str">
            <v>Perrysville</v>
          </cell>
          <cell r="C511" t="str">
            <v>Vermillion</v>
          </cell>
          <cell r="D511">
            <v>138.19999999999999</v>
          </cell>
          <cell r="E511">
            <v>0.76305220883534142</v>
          </cell>
          <cell r="F511">
            <v>0.3014</v>
          </cell>
          <cell r="G511">
            <v>0.64658634538152615</v>
          </cell>
          <cell r="H511">
            <v>54.9</v>
          </cell>
          <cell r="I511">
            <v>7.0866141732283464E-2</v>
          </cell>
          <cell r="J511">
            <v>0.50492610837438423</v>
          </cell>
          <cell r="K511">
            <v>2.5844801959999999</v>
          </cell>
          <cell r="L511">
            <v>76.241984599999995</v>
          </cell>
          <cell r="M511" t="e">
            <v>#REF!</v>
          </cell>
        </row>
        <row r="512">
          <cell r="B512" t="str">
            <v>Universal</v>
          </cell>
          <cell r="C512" t="str">
            <v>Vermillion</v>
          </cell>
          <cell r="D512">
            <v>138.19999999999999</v>
          </cell>
          <cell r="E512">
            <v>0.81355932203389836</v>
          </cell>
          <cell r="F512">
            <v>0.316</v>
          </cell>
          <cell r="G512">
            <v>0.9576271186440678</v>
          </cell>
          <cell r="H512">
            <v>51</v>
          </cell>
          <cell r="I512">
            <v>3.7735849056603772E-2</v>
          </cell>
          <cell r="J512">
            <v>0.53107344632768361</v>
          </cell>
          <cell r="K512">
            <v>2.5844801959999999</v>
          </cell>
          <cell r="L512">
            <v>76.241984599999995</v>
          </cell>
          <cell r="M512" t="e">
            <v>#REF!</v>
          </cell>
        </row>
        <row r="513">
          <cell r="B513" t="str">
            <v>Riley</v>
          </cell>
          <cell r="C513" t="str">
            <v>Vigo</v>
          </cell>
          <cell r="D513">
            <v>179</v>
          </cell>
          <cell r="E513">
            <v>0.85353535353535348</v>
          </cell>
          <cell r="F513">
            <v>0.32819999999999999</v>
          </cell>
          <cell r="G513">
            <v>0.71717171717171713</v>
          </cell>
          <cell r="H513">
            <v>49.6</v>
          </cell>
          <cell r="I513">
            <v>0.1134020618556701</v>
          </cell>
          <cell r="J513">
            <v>0.47058823529411764</v>
          </cell>
          <cell r="K513">
            <v>1.9714052360000001</v>
          </cell>
          <cell r="L513">
            <v>62.034045200000001</v>
          </cell>
          <cell r="M513" t="e">
            <v>#REF!</v>
          </cell>
        </row>
        <row r="514">
          <cell r="B514" t="str">
            <v>Seelyville</v>
          </cell>
          <cell r="C514" t="str">
            <v>Vigo</v>
          </cell>
          <cell r="D514">
            <v>179</v>
          </cell>
          <cell r="E514">
            <v>0.81818181818181823</v>
          </cell>
          <cell r="F514">
            <v>0.42520000000000002</v>
          </cell>
          <cell r="G514">
            <v>0.74655647382920109</v>
          </cell>
          <cell r="H514">
            <v>63.3</v>
          </cell>
          <cell r="I514">
            <v>0.11804008908685969</v>
          </cell>
          <cell r="J514">
            <v>0.53262786596119926</v>
          </cell>
          <cell r="K514">
            <v>1.9714052360000001</v>
          </cell>
          <cell r="L514">
            <v>62.034045200000001</v>
          </cell>
          <cell r="M514" t="e">
            <v>#REF!</v>
          </cell>
        </row>
        <row r="515">
          <cell r="B515" t="str">
            <v>West Terre Haute</v>
          </cell>
          <cell r="C515" t="str">
            <v>Vigo</v>
          </cell>
          <cell r="D515">
            <v>179</v>
          </cell>
          <cell r="E515">
            <v>0.82920110192837471</v>
          </cell>
          <cell r="F515">
            <v>0.6</v>
          </cell>
          <cell r="G515">
            <v>0.74931129476584024</v>
          </cell>
          <cell r="H515">
            <v>52.8</v>
          </cell>
          <cell r="I515">
            <v>2.4305555555555556E-2</v>
          </cell>
          <cell r="J515">
            <v>0.3883566691230656</v>
          </cell>
          <cell r="K515">
            <v>1.9714052360000001</v>
          </cell>
          <cell r="L515">
            <v>62.034045200000001</v>
          </cell>
          <cell r="M515" t="e">
            <v>#REF!</v>
          </cell>
        </row>
        <row r="516">
          <cell r="B516" t="str">
            <v>La Fontaine</v>
          </cell>
          <cell r="C516" t="str">
            <v>Wabash</v>
          </cell>
          <cell r="D516">
            <v>163.1</v>
          </cell>
          <cell r="E516">
            <v>0.91692307692307695</v>
          </cell>
          <cell r="F516">
            <v>0.3271</v>
          </cell>
          <cell r="G516">
            <v>0.8584615384615385</v>
          </cell>
          <cell r="H516">
            <v>58.4</v>
          </cell>
          <cell r="I516">
            <v>3.4965034965034968E-2</v>
          </cell>
          <cell r="J516">
            <v>0.58193979933110362</v>
          </cell>
          <cell r="K516">
            <v>2.5706940870000001</v>
          </cell>
          <cell r="L516">
            <v>64.669421499999999</v>
          </cell>
          <cell r="M516" t="e">
            <v>#REF!</v>
          </cell>
        </row>
        <row r="517">
          <cell r="B517" t="str">
            <v>Lagro</v>
          </cell>
          <cell r="C517" t="str">
            <v>Wabash</v>
          </cell>
          <cell r="D517">
            <v>163.1</v>
          </cell>
          <cell r="E517">
            <v>0.8828125</v>
          </cell>
          <cell r="F517">
            <v>0.35</v>
          </cell>
          <cell r="G517">
            <v>0.84375</v>
          </cell>
          <cell r="H517">
            <v>58.9</v>
          </cell>
          <cell r="I517">
            <v>5.3254437869822487E-2</v>
          </cell>
          <cell r="J517">
            <v>0.30241935483870969</v>
          </cell>
          <cell r="K517">
            <v>2.5706940870000001</v>
          </cell>
          <cell r="L517">
            <v>64.669421499999999</v>
          </cell>
          <cell r="M517" t="e">
            <v>#REF!</v>
          </cell>
        </row>
        <row r="518">
          <cell r="B518" t="str">
            <v>North Manchester</v>
          </cell>
          <cell r="C518" t="str">
            <v>Wabash</v>
          </cell>
          <cell r="D518">
            <v>163.1</v>
          </cell>
          <cell r="E518">
            <v>0.8267629094947252</v>
          </cell>
          <cell r="F518">
            <v>0.38750000000000001</v>
          </cell>
          <cell r="G518">
            <v>0.77012770682953913</v>
          </cell>
          <cell r="H518">
            <v>55.4</v>
          </cell>
          <cell r="I518">
            <v>8.1034482758620685E-2</v>
          </cell>
          <cell r="J518">
            <v>0.5714285714285714</v>
          </cell>
          <cell r="K518">
            <v>2.5706940870000001</v>
          </cell>
          <cell r="L518">
            <v>64.669421499999999</v>
          </cell>
          <cell r="M518" t="e">
            <v>#REF!</v>
          </cell>
        </row>
        <row r="519">
          <cell r="B519" t="str">
            <v>Roann</v>
          </cell>
          <cell r="C519" t="str">
            <v>Wabash</v>
          </cell>
          <cell r="D519">
            <v>163.1</v>
          </cell>
          <cell r="E519">
            <v>0.73529411764705888</v>
          </cell>
          <cell r="F519">
            <v>0.39369999999999999</v>
          </cell>
          <cell r="G519">
            <v>0.70588235294117652</v>
          </cell>
          <cell r="H519">
            <v>66</v>
          </cell>
          <cell r="I519">
            <v>0.1326530612244898</v>
          </cell>
          <cell r="J519">
            <v>0.38202247191011235</v>
          </cell>
          <cell r="K519">
            <v>2.5706940870000001</v>
          </cell>
          <cell r="L519">
            <v>64.669421499999999</v>
          </cell>
          <cell r="M519" t="e">
            <v>#REF!</v>
          </cell>
        </row>
        <row r="520">
          <cell r="B520" t="str">
            <v>Wabash</v>
          </cell>
          <cell r="C520" t="str">
            <v>Wabash</v>
          </cell>
          <cell r="D520">
            <v>163.1</v>
          </cell>
          <cell r="E520">
            <v>0.82664597650188432</v>
          </cell>
          <cell r="F520">
            <v>0.4405</v>
          </cell>
          <cell r="G520">
            <v>0.71935269341609398</v>
          </cell>
          <cell r="H520">
            <v>56.4</v>
          </cell>
          <cell r="I520">
            <v>5.2698954555152548E-2</v>
          </cell>
          <cell r="J520">
            <v>0.47029025191675794</v>
          </cell>
          <cell r="K520">
            <v>2.5706940870000001</v>
          </cell>
          <cell r="L520">
            <v>64.669421499999999</v>
          </cell>
          <cell r="M520" t="e">
            <v>#REF!</v>
          </cell>
        </row>
        <row r="521">
          <cell r="B521" t="str">
            <v>Pine Village</v>
          </cell>
          <cell r="C521" t="str">
            <v>Warren</v>
          </cell>
          <cell r="D521">
            <v>115</v>
          </cell>
          <cell r="E521">
            <v>0.92561983471074383</v>
          </cell>
          <cell r="F521">
            <v>0.4264</v>
          </cell>
          <cell r="G521">
            <v>0.58677685950413228</v>
          </cell>
          <cell r="H521">
            <v>58.4</v>
          </cell>
          <cell r="I521">
            <v>1.6393442622950821E-2</v>
          </cell>
          <cell r="J521">
            <v>0.37569060773480661</v>
          </cell>
          <cell r="K521">
            <v>0</v>
          </cell>
          <cell r="L521">
            <v>76.907582899999994</v>
          </cell>
          <cell r="M521" t="e">
            <v>#REF!</v>
          </cell>
        </row>
        <row r="522">
          <cell r="B522" t="str">
            <v>State Line City</v>
          </cell>
          <cell r="C522" t="str">
            <v>Warren</v>
          </cell>
          <cell r="D522">
            <v>115</v>
          </cell>
          <cell r="E522">
            <v>0.84375</v>
          </cell>
          <cell r="F522">
            <v>0.29620000000000002</v>
          </cell>
          <cell r="G522">
            <v>0.78125</v>
          </cell>
          <cell r="H522">
            <v>65.8</v>
          </cell>
          <cell r="I522">
            <v>5.1948051948051951E-2</v>
          </cell>
          <cell r="J522">
            <v>0.37962962962962965</v>
          </cell>
          <cell r="K522">
            <v>0</v>
          </cell>
          <cell r="L522">
            <v>76.907582899999994</v>
          </cell>
          <cell r="M522" t="e">
            <v>#REF!</v>
          </cell>
        </row>
        <row r="523">
          <cell r="B523" t="str">
            <v>West Lebanon</v>
          </cell>
          <cell r="C523" t="str">
            <v>Warren</v>
          </cell>
          <cell r="D523">
            <v>115</v>
          </cell>
          <cell r="E523">
            <v>0.89696969696969697</v>
          </cell>
          <cell r="F523">
            <v>0.33560000000000001</v>
          </cell>
          <cell r="G523">
            <v>0.73333333333333328</v>
          </cell>
          <cell r="H523">
            <v>51.3</v>
          </cell>
          <cell r="I523">
            <v>3.3149171270718231E-2</v>
          </cell>
          <cell r="J523">
            <v>0.32068965517241377</v>
          </cell>
          <cell r="K523">
            <v>0</v>
          </cell>
          <cell r="L523">
            <v>76.907582899999994</v>
          </cell>
          <cell r="M523" t="e">
            <v>#REF!</v>
          </cell>
        </row>
        <row r="524">
          <cell r="B524" t="str">
            <v>Williamsport</v>
          </cell>
          <cell r="C524" t="str">
            <v>Warren</v>
          </cell>
          <cell r="D524">
            <v>115</v>
          </cell>
          <cell r="E524">
            <v>0.88433382137628114</v>
          </cell>
          <cell r="F524">
            <v>0.41610000000000003</v>
          </cell>
          <cell r="G524">
            <v>0.67057101024890187</v>
          </cell>
          <cell r="H524">
            <v>59.6</v>
          </cell>
          <cell r="I524">
            <v>7.8021978021978022E-2</v>
          </cell>
          <cell r="J524">
            <v>0.48786039453717756</v>
          </cell>
          <cell r="K524">
            <v>0</v>
          </cell>
          <cell r="L524">
            <v>76.907582899999994</v>
          </cell>
          <cell r="M524" t="e">
            <v>#REF!</v>
          </cell>
        </row>
        <row r="525">
          <cell r="B525" t="str">
            <v>Boonville</v>
          </cell>
          <cell r="C525" t="str">
            <v>Warrick</v>
          </cell>
          <cell r="D525">
            <v>166.8</v>
          </cell>
          <cell r="E525">
            <v>0.7792581922938423</v>
          </cell>
          <cell r="F525">
            <v>0.40029999999999999</v>
          </cell>
          <cell r="G525">
            <v>0.63737846597047176</v>
          </cell>
          <cell r="H525">
            <v>54.8</v>
          </cell>
          <cell r="I525">
            <v>4.0488656195462477E-2</v>
          </cell>
          <cell r="J525">
            <v>0.51809856083733097</v>
          </cell>
          <cell r="K525">
            <v>0.62917813600000005</v>
          </cell>
          <cell r="L525">
            <v>61.127108800000002</v>
          </cell>
          <cell r="M525" t="e">
            <v>#REF!</v>
          </cell>
        </row>
        <row r="526">
          <cell r="B526" t="str">
            <v>Chandler</v>
          </cell>
          <cell r="C526" t="str">
            <v>Warrick</v>
          </cell>
          <cell r="D526">
            <v>166.8</v>
          </cell>
          <cell r="E526">
            <v>0.92391304347826086</v>
          </cell>
          <cell r="F526">
            <v>0.42549999999999999</v>
          </cell>
          <cell r="G526">
            <v>0.83559782608695654</v>
          </cell>
          <cell r="H526">
            <v>60.3</v>
          </cell>
          <cell r="I526">
            <v>2.5391680172879523E-2</v>
          </cell>
          <cell r="J526">
            <v>0.43893288870362651</v>
          </cell>
          <cell r="K526">
            <v>0.62917813600000005</v>
          </cell>
          <cell r="L526">
            <v>61.127108800000002</v>
          </cell>
          <cell r="M526" t="e">
            <v>#REF!</v>
          </cell>
        </row>
        <row r="527">
          <cell r="B527" t="str">
            <v>Elberfeld</v>
          </cell>
          <cell r="C527" t="str">
            <v>Warrick</v>
          </cell>
          <cell r="D527">
            <v>166.8</v>
          </cell>
          <cell r="E527">
            <v>0.93430656934306566</v>
          </cell>
          <cell r="F527">
            <v>0.29920000000000002</v>
          </cell>
          <cell r="G527">
            <v>0.94160583941605835</v>
          </cell>
          <cell r="H527">
            <v>70.8</v>
          </cell>
          <cell r="I527">
            <v>3.4403669724770644E-2</v>
          </cell>
          <cell r="J527">
            <v>0.50180505415162457</v>
          </cell>
          <cell r="K527">
            <v>0.62917813600000005</v>
          </cell>
          <cell r="L527">
            <v>61.127108800000002</v>
          </cell>
          <cell r="M527" t="e">
            <v>#REF!</v>
          </cell>
        </row>
        <row r="528">
          <cell r="B528" t="str">
            <v>Lynnville</v>
          </cell>
          <cell r="C528" t="str">
            <v>Warrick</v>
          </cell>
          <cell r="D528">
            <v>166.8</v>
          </cell>
          <cell r="E528">
            <v>0.80689655172413788</v>
          </cell>
          <cell r="F528">
            <v>0.39279999999999998</v>
          </cell>
          <cell r="G528">
            <v>0.85747126436781607</v>
          </cell>
          <cell r="H528">
            <v>64.3</v>
          </cell>
          <cell r="I528">
            <v>0.10166358595194085</v>
          </cell>
          <cell r="J528">
            <v>0.49865951742627346</v>
          </cell>
          <cell r="K528">
            <v>0.62917813600000005</v>
          </cell>
          <cell r="L528">
            <v>61.127108800000002</v>
          </cell>
          <cell r="M528" t="e">
            <v>#REF!</v>
          </cell>
        </row>
        <row r="529">
          <cell r="B529" t="str">
            <v>Newburgh</v>
          </cell>
          <cell r="C529" t="str">
            <v>Warrick</v>
          </cell>
          <cell r="D529">
            <v>166.8</v>
          </cell>
          <cell r="E529">
            <v>0.91713747645951038</v>
          </cell>
          <cell r="F529">
            <v>0.49209999999999998</v>
          </cell>
          <cell r="G529">
            <v>0.82297551789077217</v>
          </cell>
          <cell r="H529">
            <v>61.9</v>
          </cell>
          <cell r="I529">
            <v>7.6335877862595422E-2</v>
          </cell>
          <cell r="J529">
            <v>0.7533333333333333</v>
          </cell>
          <cell r="K529">
            <v>0.62917813600000005</v>
          </cell>
          <cell r="L529">
            <v>61.127108800000002</v>
          </cell>
          <cell r="M529" t="e">
            <v>#REF!</v>
          </cell>
        </row>
        <row r="530">
          <cell r="B530" t="str">
            <v>Tennyson</v>
          </cell>
          <cell r="C530" t="str">
            <v>Warrick</v>
          </cell>
          <cell r="D530">
            <v>166.8</v>
          </cell>
          <cell r="E530">
            <v>0.56578947368421051</v>
          </cell>
          <cell r="F530">
            <v>0.41160000000000002</v>
          </cell>
          <cell r="G530">
            <v>0.84210526315789469</v>
          </cell>
          <cell r="H530">
            <v>53.2</v>
          </cell>
          <cell r="I530">
            <v>5.9701492537313432E-2</v>
          </cell>
          <cell r="J530">
            <v>0.32727272727272727</v>
          </cell>
          <cell r="K530">
            <v>0.62917813600000005</v>
          </cell>
          <cell r="L530">
            <v>61.127108800000002</v>
          </cell>
          <cell r="M530" t="e">
            <v>#REF!</v>
          </cell>
        </row>
        <row r="531">
          <cell r="B531" t="str">
            <v>Campbellsburg</v>
          </cell>
          <cell r="C531" t="str">
            <v>Washington</v>
          </cell>
          <cell r="D531">
            <v>138.19999999999999</v>
          </cell>
          <cell r="E531">
            <v>0.68619246861924688</v>
          </cell>
          <cell r="F531">
            <v>0.37290000000000001</v>
          </cell>
          <cell r="G531">
            <v>0.68200836820083677</v>
          </cell>
          <cell r="H531">
            <v>46.3</v>
          </cell>
          <cell r="I531">
            <v>2.2727272727272728E-2</v>
          </cell>
          <cell r="J531">
            <v>0.37121212121212122</v>
          </cell>
          <cell r="K531">
            <v>1.0704727919999999</v>
          </cell>
          <cell r="L531">
            <v>67.2095664</v>
          </cell>
          <cell r="M531" t="e">
            <v>#REF!</v>
          </cell>
        </row>
        <row r="532">
          <cell r="B532" t="str">
            <v>Hardinsburg</v>
          </cell>
          <cell r="C532" t="str">
            <v>Washington</v>
          </cell>
          <cell r="D532">
            <v>138.19999999999999</v>
          </cell>
          <cell r="E532">
            <v>0.65789473684210531</v>
          </cell>
          <cell r="F532">
            <v>0.46800000000000003</v>
          </cell>
          <cell r="G532">
            <v>0.80263157894736847</v>
          </cell>
          <cell r="H532">
            <v>41.2</v>
          </cell>
          <cell r="I532">
            <v>0.1276595744680851</v>
          </cell>
          <cell r="J532">
            <v>0.4107142857142857</v>
          </cell>
          <cell r="K532">
            <v>1.0704727919999999</v>
          </cell>
          <cell r="L532">
            <v>67.2095664</v>
          </cell>
          <cell r="M532" t="e">
            <v>#REF!</v>
          </cell>
        </row>
        <row r="533">
          <cell r="B533" t="str">
            <v>Little York</v>
          </cell>
          <cell r="C533" t="str">
            <v>Washington</v>
          </cell>
          <cell r="D533">
            <v>138.19999999999999</v>
          </cell>
          <cell r="E533">
            <v>0.68292682926829273</v>
          </cell>
          <cell r="F533">
            <v>0.46529999999999999</v>
          </cell>
          <cell r="G533">
            <v>0.68292682926829273</v>
          </cell>
          <cell r="H533">
            <v>53.8</v>
          </cell>
          <cell r="I533">
            <v>9.3023255813953487E-2</v>
          </cell>
          <cell r="J533">
            <v>0.51079136690647486</v>
          </cell>
          <cell r="K533">
            <v>1.0704727919999999</v>
          </cell>
          <cell r="L533">
            <v>67.2095664</v>
          </cell>
          <cell r="M533" t="e">
            <v>#REF!</v>
          </cell>
        </row>
        <row r="534">
          <cell r="B534" t="str">
            <v>Livonia</v>
          </cell>
          <cell r="C534" t="str">
            <v>Washington</v>
          </cell>
          <cell r="D534">
            <v>138.19999999999999</v>
          </cell>
          <cell r="E534">
            <v>0.7142857142857143</v>
          </cell>
          <cell r="F534">
            <v>0.4425</v>
          </cell>
          <cell r="G534">
            <v>0.9285714285714286</v>
          </cell>
          <cell r="H534">
            <v>64.3</v>
          </cell>
          <cell r="I534">
            <v>6.6666666666666666E-2</v>
          </cell>
          <cell r="J534">
            <v>0.55555555555555558</v>
          </cell>
          <cell r="K534">
            <v>1.0704727919999999</v>
          </cell>
          <cell r="L534">
            <v>67.2095664</v>
          </cell>
          <cell r="M534" t="e">
            <v>#REF!</v>
          </cell>
        </row>
        <row r="535">
          <cell r="B535" t="str">
            <v>New Pekin</v>
          </cell>
          <cell r="C535" t="str">
            <v>Washington</v>
          </cell>
          <cell r="D535">
            <v>138.19999999999999</v>
          </cell>
          <cell r="E535">
            <v>0.68700787401574803</v>
          </cell>
          <cell r="F535">
            <v>0.4415</v>
          </cell>
          <cell r="G535">
            <v>0.59055118110236215</v>
          </cell>
          <cell r="H535">
            <v>54.2</v>
          </cell>
          <cell r="I535">
            <v>0.11466165413533834</v>
          </cell>
          <cell r="J535">
            <v>0.43058823529411766</v>
          </cell>
          <cell r="K535">
            <v>1.0704727919999999</v>
          </cell>
          <cell r="L535">
            <v>67.2095664</v>
          </cell>
          <cell r="M535" t="e">
            <v>#REF!</v>
          </cell>
        </row>
        <row r="536">
          <cell r="B536" t="str">
            <v>Salem</v>
          </cell>
          <cell r="C536" t="str">
            <v>Washington</v>
          </cell>
          <cell r="D536">
            <v>138.19999999999999</v>
          </cell>
          <cell r="E536">
            <v>0.78463329452852149</v>
          </cell>
          <cell r="F536">
            <v>0.43430000000000002</v>
          </cell>
          <cell r="G536">
            <v>0.69499417927823048</v>
          </cell>
          <cell r="H536">
            <v>58.2</v>
          </cell>
          <cell r="I536">
            <v>0.10411784399062604</v>
          </cell>
          <cell r="J536">
            <v>0.41657579062159217</v>
          </cell>
          <cell r="K536">
            <v>1.0704727919999999</v>
          </cell>
          <cell r="L536">
            <v>67.2095664</v>
          </cell>
          <cell r="M536" t="e">
            <v>#REF!</v>
          </cell>
        </row>
        <row r="537">
          <cell r="B537" t="str">
            <v>Saltillo</v>
          </cell>
          <cell r="C537" t="str">
            <v>Washington</v>
          </cell>
          <cell r="D537">
            <v>138.19999999999999</v>
          </cell>
          <cell r="E537">
            <v>0.8764044943820225</v>
          </cell>
          <cell r="F537">
            <v>0.21029999999999999</v>
          </cell>
          <cell r="G537">
            <v>0.9101123595505618</v>
          </cell>
          <cell r="H537">
            <v>77.099999999999994</v>
          </cell>
          <cell r="I537">
            <v>5.9405940594059403E-2</v>
          </cell>
          <cell r="J537">
            <v>0.56140350877192979</v>
          </cell>
          <cell r="K537">
            <v>1.0704727919999999</v>
          </cell>
          <cell r="L537">
            <v>67.2095664</v>
          </cell>
          <cell r="M537" t="e">
            <v>#REF!</v>
          </cell>
        </row>
        <row r="538">
          <cell r="B538" t="str">
            <v>Boston</v>
          </cell>
          <cell r="C538" t="str">
            <v>Wayne</v>
          </cell>
          <cell r="D538">
            <v>175.4</v>
          </cell>
          <cell r="E538">
            <v>0.90909090909090906</v>
          </cell>
          <cell r="F538">
            <v>0.40550000000000003</v>
          </cell>
          <cell r="G538">
            <v>0.53246753246753242</v>
          </cell>
          <cell r="H538">
            <v>61.5</v>
          </cell>
          <cell r="I538">
            <v>0.125</v>
          </cell>
          <cell r="J538">
            <v>0.44055944055944057</v>
          </cell>
          <cell r="K538">
            <v>2.7031897640000002</v>
          </cell>
          <cell r="L538">
            <v>63.520803000000001</v>
          </cell>
          <cell r="M538" t="e">
            <v>#REF!</v>
          </cell>
        </row>
        <row r="539">
          <cell r="B539" t="str">
            <v>Cambridge City</v>
          </cell>
          <cell r="C539" t="str">
            <v>Wayne</v>
          </cell>
          <cell r="D539">
            <v>175.4</v>
          </cell>
          <cell r="E539">
            <v>0.78405797101449271</v>
          </cell>
          <cell r="F539">
            <v>0.3931</v>
          </cell>
          <cell r="G539">
            <v>0.6985507246376812</v>
          </cell>
          <cell r="H539">
            <v>63.8</v>
          </cell>
          <cell r="I539">
            <v>4.5092838196286469E-2</v>
          </cell>
          <cell r="J539">
            <v>0.48063555114200596</v>
          </cell>
          <cell r="K539">
            <v>2.7031897640000002</v>
          </cell>
          <cell r="L539">
            <v>63.520803000000001</v>
          </cell>
          <cell r="M539" t="e">
            <v>#REF!</v>
          </cell>
        </row>
        <row r="540">
          <cell r="B540" t="str">
            <v>Centerville</v>
          </cell>
          <cell r="C540" t="str">
            <v>Wayne</v>
          </cell>
          <cell r="D540">
            <v>175.4</v>
          </cell>
          <cell r="E540">
            <v>0.90976058931860038</v>
          </cell>
          <cell r="F540">
            <v>0.43269999999999997</v>
          </cell>
          <cell r="G540">
            <v>0.6795580110497238</v>
          </cell>
          <cell r="H540">
            <v>56.3</v>
          </cell>
          <cell r="I540">
            <v>7.9351535836177475E-2</v>
          </cell>
          <cell r="J540">
            <v>0.54147982062780264</v>
          </cell>
          <cell r="K540">
            <v>2.7031897640000002</v>
          </cell>
          <cell r="L540">
            <v>63.520803000000001</v>
          </cell>
          <cell r="M540" t="e">
            <v>#REF!</v>
          </cell>
        </row>
        <row r="541">
          <cell r="B541" t="str">
            <v>Dublin</v>
          </cell>
          <cell r="C541" t="str">
            <v>Wayne</v>
          </cell>
          <cell r="D541">
            <v>175.4</v>
          </cell>
          <cell r="E541">
            <v>0.85567010309278346</v>
          </cell>
          <cell r="F541">
            <v>0.35499999999999998</v>
          </cell>
          <cell r="G541">
            <v>0.79123711340206182</v>
          </cell>
          <cell r="H541">
            <v>52.5</v>
          </cell>
          <cell r="I541">
            <v>0.12903225806451613</v>
          </cell>
          <cell r="J541">
            <v>0.51179941002949858</v>
          </cell>
          <cell r="K541">
            <v>2.7031897640000002</v>
          </cell>
          <cell r="L541">
            <v>63.520803000000001</v>
          </cell>
          <cell r="M541" t="e">
            <v>#REF!</v>
          </cell>
        </row>
        <row r="542">
          <cell r="B542" t="str">
            <v>East Germantown</v>
          </cell>
          <cell r="C542" t="str">
            <v>Wayne</v>
          </cell>
          <cell r="D542">
            <v>175.4</v>
          </cell>
          <cell r="E542">
            <v>0.8</v>
          </cell>
          <cell r="F542">
            <v>0.41770000000000002</v>
          </cell>
          <cell r="G542">
            <v>0.81428571428571428</v>
          </cell>
          <cell r="H542">
            <v>57.4</v>
          </cell>
          <cell r="I542">
            <v>8.59375E-2</v>
          </cell>
          <cell r="J542">
            <v>0.44162436548223349</v>
          </cell>
          <cell r="K542">
            <v>2.7031897640000002</v>
          </cell>
          <cell r="L542">
            <v>63.520803000000001</v>
          </cell>
          <cell r="M542" t="e">
            <v>#REF!</v>
          </cell>
        </row>
        <row r="543">
          <cell r="B543" t="str">
            <v>Economy</v>
          </cell>
          <cell r="C543" t="str">
            <v>Wayne</v>
          </cell>
          <cell r="D543">
            <v>175.4</v>
          </cell>
          <cell r="E543">
            <v>0.88888888888888884</v>
          </cell>
          <cell r="F543">
            <v>0.30449999999999999</v>
          </cell>
          <cell r="G543">
            <v>0.7407407407407407</v>
          </cell>
          <cell r="H543">
            <v>61.1</v>
          </cell>
          <cell r="I543">
            <v>0.19696969696969696</v>
          </cell>
          <cell r="J543">
            <v>0.43678160919540232</v>
          </cell>
          <cell r="K543">
            <v>2.7031897640000002</v>
          </cell>
          <cell r="L543">
            <v>63.520803000000001</v>
          </cell>
          <cell r="M543" t="e">
            <v>#REF!</v>
          </cell>
        </row>
        <row r="544">
          <cell r="B544" t="str">
            <v>Fountain City</v>
          </cell>
          <cell r="C544" t="str">
            <v>Wayne</v>
          </cell>
          <cell r="D544">
            <v>175.4</v>
          </cell>
          <cell r="E544">
            <v>0.86086956521739133</v>
          </cell>
          <cell r="F544">
            <v>0.33829999999999999</v>
          </cell>
          <cell r="G544">
            <v>0.74202898550724639</v>
          </cell>
          <cell r="H544">
            <v>64.5</v>
          </cell>
          <cell r="I544">
            <v>8.6161879895561358E-2</v>
          </cell>
          <cell r="J544">
            <v>0.41198501872659177</v>
          </cell>
          <cell r="K544">
            <v>2.7031897640000002</v>
          </cell>
          <cell r="L544">
            <v>63.520803000000001</v>
          </cell>
          <cell r="M544" t="e">
            <v>#REF!</v>
          </cell>
        </row>
        <row r="545">
          <cell r="B545" t="str">
            <v>Greens Fork</v>
          </cell>
          <cell r="C545" t="str">
            <v>Wayne</v>
          </cell>
          <cell r="D545">
            <v>175.4</v>
          </cell>
          <cell r="E545">
            <v>0.83888888888888891</v>
          </cell>
          <cell r="F545">
            <v>0.30059999999999998</v>
          </cell>
          <cell r="G545">
            <v>0.85555555555555551</v>
          </cell>
          <cell r="H545">
            <v>70.900000000000006</v>
          </cell>
          <cell r="I545">
            <v>2.1052631578947368E-2</v>
          </cell>
          <cell r="J545">
            <v>0.5057803468208093</v>
          </cell>
          <cell r="K545">
            <v>2.7031897640000002</v>
          </cell>
          <cell r="L545">
            <v>63.520803000000001</v>
          </cell>
          <cell r="M545" t="e">
            <v>#REF!</v>
          </cell>
        </row>
        <row r="546">
          <cell r="B546" t="str">
            <v>Hagerstown</v>
          </cell>
          <cell r="C546" t="str">
            <v>Wayne</v>
          </cell>
          <cell r="D546">
            <v>175.4</v>
          </cell>
          <cell r="E546">
            <v>0.8753462603878116</v>
          </cell>
          <cell r="F546">
            <v>0.41049999999999998</v>
          </cell>
          <cell r="G546">
            <v>0.79639889196675895</v>
          </cell>
          <cell r="H546">
            <v>60.2</v>
          </cell>
          <cell r="I546">
            <v>6.0402684563758392E-2</v>
          </cell>
          <cell r="J546">
            <v>0.53865546218487392</v>
          </cell>
          <cell r="K546">
            <v>2.7031897640000002</v>
          </cell>
          <cell r="L546">
            <v>63.520803000000001</v>
          </cell>
          <cell r="M546" t="e">
            <v>#REF!</v>
          </cell>
        </row>
        <row r="547">
          <cell r="B547" t="str">
            <v>Milton</v>
          </cell>
          <cell r="C547" t="str">
            <v>Wayne</v>
          </cell>
          <cell r="D547">
            <v>175.4</v>
          </cell>
          <cell r="E547">
            <v>0.92993630573248409</v>
          </cell>
          <cell r="F547">
            <v>0.39839999999999998</v>
          </cell>
          <cell r="G547">
            <v>0.69426751592356684</v>
          </cell>
          <cell r="H547">
            <v>68.3</v>
          </cell>
          <cell r="I547">
            <v>5.4644808743169397E-2</v>
          </cell>
          <cell r="J547">
            <v>0.41409691629955947</v>
          </cell>
          <cell r="K547">
            <v>2.7031897640000002</v>
          </cell>
          <cell r="L547">
            <v>63.520803000000001</v>
          </cell>
          <cell r="M547" t="e">
            <v>#REF!</v>
          </cell>
        </row>
        <row r="548">
          <cell r="B548" t="str">
            <v>Mount Auburn</v>
          </cell>
          <cell r="C548" t="str">
            <v>Wayne</v>
          </cell>
          <cell r="D548">
            <v>175.4</v>
          </cell>
          <cell r="E548">
            <v>0.91666666666666663</v>
          </cell>
          <cell r="F548">
            <v>0.56520000000000004</v>
          </cell>
          <cell r="G548">
            <v>0.55555555555555558</v>
          </cell>
          <cell r="H548">
            <v>68.099999999999994</v>
          </cell>
          <cell r="I548">
            <v>2.1276595744680851E-2</v>
          </cell>
          <cell r="J548">
            <v>0.46666666666666667</v>
          </cell>
          <cell r="K548">
            <v>2.7031897640000002</v>
          </cell>
          <cell r="L548">
            <v>63.520803000000001</v>
          </cell>
          <cell r="M548" t="e">
            <v>#REF!</v>
          </cell>
        </row>
        <row r="549">
          <cell r="B549" t="str">
            <v>Richmond</v>
          </cell>
          <cell r="C549" t="str">
            <v>Wayne</v>
          </cell>
          <cell r="D549">
            <v>175.4</v>
          </cell>
          <cell r="E549">
            <v>0.84420314291495246</v>
          </cell>
          <cell r="F549">
            <v>0.44519999999999998</v>
          </cell>
          <cell r="G549">
            <v>0.5626222432049639</v>
          </cell>
          <cell r="H549">
            <v>54.2</v>
          </cell>
          <cell r="I549">
            <v>5.3212658065344372E-2</v>
          </cell>
          <cell r="J549">
            <v>0.52057604554778747</v>
          </cell>
          <cell r="K549">
            <v>2.7031897640000002</v>
          </cell>
          <cell r="L549">
            <v>63.520803000000001</v>
          </cell>
          <cell r="M549" t="e">
            <v>#REF!</v>
          </cell>
        </row>
        <row r="550">
          <cell r="B550" t="str">
            <v>Spring Grove</v>
          </cell>
          <cell r="C550" t="str">
            <v>Wayne</v>
          </cell>
          <cell r="D550">
            <v>175.4</v>
          </cell>
          <cell r="E550">
            <v>0.90659340659340659</v>
          </cell>
          <cell r="F550">
            <v>0.51749999999999996</v>
          </cell>
          <cell r="G550">
            <v>0.68681318681318682</v>
          </cell>
          <cell r="H550">
            <v>46.9</v>
          </cell>
          <cell r="I550">
            <v>0.17045454545454544</v>
          </cell>
          <cell r="J550">
            <v>0.59876543209876543</v>
          </cell>
          <cell r="K550">
            <v>2.7031897640000002</v>
          </cell>
          <cell r="L550">
            <v>63.520803000000001</v>
          </cell>
          <cell r="M550" t="e">
            <v>#REF!</v>
          </cell>
        </row>
        <row r="551">
          <cell r="B551" t="str">
            <v>Whitewater</v>
          </cell>
          <cell r="C551" t="str">
            <v>Wayne</v>
          </cell>
          <cell r="D551">
            <v>175.4</v>
          </cell>
          <cell r="E551">
            <v>0.75</v>
          </cell>
          <cell r="F551">
            <v>0.29220000000000002</v>
          </cell>
          <cell r="G551">
            <v>0.95833333333333337</v>
          </cell>
          <cell r="H551">
            <v>56.8</v>
          </cell>
          <cell r="I551">
            <v>0.04</v>
          </cell>
          <cell r="J551">
            <v>0.47619047619047616</v>
          </cell>
          <cell r="K551">
            <v>2.7031897640000002</v>
          </cell>
          <cell r="L551">
            <v>63.520803000000001</v>
          </cell>
          <cell r="M551" t="e">
            <v>#REF!</v>
          </cell>
        </row>
        <row r="552">
          <cell r="B552" t="str">
            <v>Bluffton</v>
          </cell>
          <cell r="C552" t="str">
            <v>Wells</v>
          </cell>
          <cell r="D552">
            <v>159.5</v>
          </cell>
          <cell r="E552">
            <v>0.77919962773382967</v>
          </cell>
          <cell r="F552">
            <v>0.39229999999999998</v>
          </cell>
          <cell r="G552">
            <v>0.65588645881805496</v>
          </cell>
          <cell r="H552">
            <v>64.599999999999994</v>
          </cell>
          <cell r="I552">
            <v>8.8068181818181823E-2</v>
          </cell>
          <cell r="J552">
            <v>0.48336996336996335</v>
          </cell>
          <cell r="K552">
            <v>1.7791694840000001</v>
          </cell>
          <cell r="L552">
            <v>51.1355571</v>
          </cell>
          <cell r="M552" t="e">
            <v>#REF!</v>
          </cell>
        </row>
        <row r="553">
          <cell r="B553" t="str">
            <v>Markle</v>
          </cell>
          <cell r="C553" t="str">
            <v>Wells</v>
          </cell>
          <cell r="D553">
            <v>159.5</v>
          </cell>
          <cell r="E553">
            <v>0.91793893129770987</v>
          </cell>
          <cell r="F553">
            <v>0.40860000000000002</v>
          </cell>
          <cell r="G553">
            <v>0.70992366412213737</v>
          </cell>
          <cell r="H553">
            <v>54.4</v>
          </cell>
          <cell r="I553">
            <v>0.10696095076400679</v>
          </cell>
          <cell r="J553">
            <v>0.40942408376963352</v>
          </cell>
          <cell r="K553">
            <v>1.7791694840000001</v>
          </cell>
          <cell r="L553">
            <v>51.1355571</v>
          </cell>
          <cell r="M553" t="e">
            <v>#REF!</v>
          </cell>
        </row>
        <row r="554">
          <cell r="B554" t="str">
            <v>Ossian</v>
          </cell>
          <cell r="C554" t="str">
            <v>Wells</v>
          </cell>
          <cell r="D554">
            <v>159.5</v>
          </cell>
          <cell r="E554">
            <v>0.78393881453154879</v>
          </cell>
          <cell r="F554">
            <v>0.36809999999999998</v>
          </cell>
          <cell r="G554">
            <v>0.70618228170809427</v>
          </cell>
          <cell r="H554">
            <v>61.3</v>
          </cell>
          <cell r="I554">
            <v>1.7354877318970677E-2</v>
          </cell>
          <cell r="J554">
            <v>0.57211538461538458</v>
          </cell>
          <cell r="K554">
            <v>1.7791694840000001</v>
          </cell>
          <cell r="L554">
            <v>51.1355571</v>
          </cell>
          <cell r="M554" t="e">
            <v>#REF!</v>
          </cell>
        </row>
        <row r="555">
          <cell r="B555" t="str">
            <v>Poneto</v>
          </cell>
          <cell r="C555" t="str">
            <v>Wells</v>
          </cell>
          <cell r="D555">
            <v>159.5</v>
          </cell>
          <cell r="E555">
            <v>0.86111111111111116</v>
          </cell>
          <cell r="F555">
            <v>0.44519999999999998</v>
          </cell>
          <cell r="G555">
            <v>0.81944444444444442</v>
          </cell>
          <cell r="H555">
            <v>61.4</v>
          </cell>
          <cell r="I555">
            <v>0.11627906976744186</v>
          </cell>
          <cell r="J555">
            <v>0.43103448275862066</v>
          </cell>
          <cell r="K555">
            <v>1.7791694840000001</v>
          </cell>
          <cell r="L555">
            <v>51.1355571</v>
          </cell>
          <cell r="M555" t="e">
            <v>#REF!</v>
          </cell>
        </row>
        <row r="556">
          <cell r="B556" t="str">
            <v>Uniondale</v>
          </cell>
          <cell r="C556" t="str">
            <v>Wells</v>
          </cell>
          <cell r="D556">
            <v>159.5</v>
          </cell>
          <cell r="E556">
            <v>0.7415730337078652</v>
          </cell>
          <cell r="F556">
            <v>0.37540000000000001</v>
          </cell>
          <cell r="G556">
            <v>0.9213483146067416</v>
          </cell>
          <cell r="H556">
            <v>60</v>
          </cell>
          <cell r="I556">
            <v>0.17142857142857143</v>
          </cell>
          <cell r="J556">
            <v>0.48571428571428571</v>
          </cell>
          <cell r="K556">
            <v>1.7791694840000001</v>
          </cell>
          <cell r="L556">
            <v>51.1355571</v>
          </cell>
          <cell r="M556" t="e">
            <v>#REF!</v>
          </cell>
        </row>
        <row r="557">
          <cell r="B557" t="str">
            <v>Vera Cruz</v>
          </cell>
          <cell r="C557" t="str">
            <v>Wells</v>
          </cell>
          <cell r="D557">
            <v>159.5</v>
          </cell>
          <cell r="E557">
            <v>0.87878787878787878</v>
          </cell>
          <cell r="F557">
            <v>0.18729999999999999</v>
          </cell>
          <cell r="G557">
            <v>0.45454545454545453</v>
          </cell>
          <cell r="H557">
            <v>66.7</v>
          </cell>
          <cell r="I557">
            <v>0</v>
          </cell>
          <cell r="J557">
            <v>0.29729729729729731</v>
          </cell>
          <cell r="K557">
            <v>1.7791694840000001</v>
          </cell>
          <cell r="L557">
            <v>51.1355571</v>
          </cell>
          <cell r="M557" t="e">
            <v>#REF!</v>
          </cell>
        </row>
        <row r="558">
          <cell r="B558" t="str">
            <v>Zanesville</v>
          </cell>
          <cell r="C558" t="str">
            <v>Wells</v>
          </cell>
          <cell r="D558">
            <v>159.5</v>
          </cell>
          <cell r="E558">
            <v>0.85344827586206895</v>
          </cell>
          <cell r="F558">
            <v>0.34589999999999999</v>
          </cell>
          <cell r="G558">
            <v>0.78879310344827591</v>
          </cell>
          <cell r="H558">
            <v>52.4</v>
          </cell>
          <cell r="I558">
            <v>0.11158798283261803</v>
          </cell>
          <cell r="J558">
            <v>0.56582633053221287</v>
          </cell>
          <cell r="K558">
            <v>1.7791694840000001</v>
          </cell>
          <cell r="L558">
            <v>51.1355571</v>
          </cell>
          <cell r="M558" t="e">
            <v>#REF!</v>
          </cell>
        </row>
        <row r="559">
          <cell r="B559" t="str">
            <v>Brookston</v>
          </cell>
          <cell r="C559" t="str">
            <v>White</v>
          </cell>
          <cell r="D559">
            <v>154.80000000000001</v>
          </cell>
          <cell r="E559">
            <v>0.84626436781609193</v>
          </cell>
          <cell r="F559">
            <v>0.34739999999999999</v>
          </cell>
          <cell r="G559">
            <v>0.70545977011494254</v>
          </cell>
          <cell r="H559">
            <v>67.7</v>
          </cell>
          <cell r="I559">
            <v>5.9668508287292817E-2</v>
          </cell>
          <cell r="J559">
            <v>0.52920035938903864</v>
          </cell>
          <cell r="K559">
            <v>2.4397186190000002</v>
          </cell>
          <cell r="L559">
            <v>67.166234599999996</v>
          </cell>
          <cell r="M559" t="e">
            <v>#REF!</v>
          </cell>
        </row>
        <row r="560">
          <cell r="B560" t="str">
            <v>Burnettsville</v>
          </cell>
          <cell r="C560" t="str">
            <v>White</v>
          </cell>
          <cell r="D560">
            <v>154.80000000000001</v>
          </cell>
          <cell r="E560">
            <v>0.6962962962962963</v>
          </cell>
          <cell r="F560">
            <v>0.30349999999999999</v>
          </cell>
          <cell r="G560">
            <v>0.8</v>
          </cell>
          <cell r="H560">
            <v>56</v>
          </cell>
          <cell r="I560">
            <v>0.10457516339869281</v>
          </cell>
          <cell r="J560">
            <v>0.40928270042194093</v>
          </cell>
          <cell r="K560">
            <v>2.4397186190000002</v>
          </cell>
          <cell r="L560">
            <v>67.166234599999996</v>
          </cell>
          <cell r="M560" t="e">
            <v>#REF!</v>
          </cell>
        </row>
        <row r="561">
          <cell r="B561" t="str">
            <v>Chalmers</v>
          </cell>
          <cell r="C561" t="str">
            <v>White</v>
          </cell>
          <cell r="D561">
            <v>154.80000000000001</v>
          </cell>
          <cell r="E561">
            <v>0.8571428571428571</v>
          </cell>
          <cell r="F561">
            <v>0.2974</v>
          </cell>
          <cell r="G561">
            <v>0.79081632653061229</v>
          </cell>
          <cell r="H561">
            <v>66.5</v>
          </cell>
          <cell r="I561">
            <v>4.0983606557377046E-2</v>
          </cell>
          <cell r="J561">
            <v>0.39365079365079364</v>
          </cell>
          <cell r="K561">
            <v>2.4397186190000002</v>
          </cell>
          <cell r="L561">
            <v>67.166234599999996</v>
          </cell>
          <cell r="M561" t="e">
            <v>#REF!</v>
          </cell>
        </row>
        <row r="562">
          <cell r="B562" t="str">
            <v>Monon</v>
          </cell>
          <cell r="C562" t="str">
            <v>White</v>
          </cell>
          <cell r="D562">
            <v>154.80000000000001</v>
          </cell>
          <cell r="E562">
            <v>0.84905660377358494</v>
          </cell>
          <cell r="F562">
            <v>0.34410000000000002</v>
          </cell>
          <cell r="G562">
            <v>0.60720411663807894</v>
          </cell>
          <cell r="H562">
            <v>62.1</v>
          </cell>
          <cell r="I562">
            <v>7.9947575360419396E-2</v>
          </cell>
          <cell r="J562">
            <v>0.28131634819532908</v>
          </cell>
          <cell r="K562">
            <v>2.4397186190000002</v>
          </cell>
          <cell r="L562">
            <v>67.166234599999996</v>
          </cell>
          <cell r="M562" t="e">
            <v>#REF!</v>
          </cell>
        </row>
        <row r="563">
          <cell r="B563" t="str">
            <v>Monticello</v>
          </cell>
          <cell r="C563" t="str">
            <v>White</v>
          </cell>
          <cell r="D563">
            <v>154.80000000000001</v>
          </cell>
          <cell r="E563">
            <v>0.83429450211457135</v>
          </cell>
          <cell r="F563">
            <v>0.40799999999999997</v>
          </cell>
          <cell r="G563">
            <v>0.62360630526720495</v>
          </cell>
          <cell r="H563">
            <v>49.1</v>
          </cell>
          <cell r="I563">
            <v>8.6236933797909407E-2</v>
          </cell>
          <cell r="J563">
            <v>0.44892538034291235</v>
          </cell>
          <cell r="K563">
            <v>2.4397186190000002</v>
          </cell>
          <cell r="L563">
            <v>67.166234599999996</v>
          </cell>
          <cell r="M563" t="e">
            <v>#REF!</v>
          </cell>
        </row>
        <row r="564">
          <cell r="B564" t="str">
            <v>Reynolds</v>
          </cell>
          <cell r="C564" t="str">
            <v>White</v>
          </cell>
          <cell r="D564">
            <v>154.80000000000001</v>
          </cell>
          <cell r="E564">
            <v>0.86026200873362446</v>
          </cell>
          <cell r="F564">
            <v>0.36670000000000003</v>
          </cell>
          <cell r="G564">
            <v>0.76855895196506552</v>
          </cell>
          <cell r="H564">
            <v>56.7</v>
          </cell>
          <cell r="I564">
            <v>0.10943396226415095</v>
          </cell>
          <cell r="J564">
            <v>0.45812807881773399</v>
          </cell>
          <cell r="K564">
            <v>2.4397186190000002</v>
          </cell>
          <cell r="L564">
            <v>67.166234599999996</v>
          </cell>
          <cell r="M564" t="e">
            <v>#REF!</v>
          </cell>
        </row>
        <row r="565">
          <cell r="B565" t="str">
            <v>Wolcott</v>
          </cell>
          <cell r="C565" t="str">
            <v>White</v>
          </cell>
          <cell r="D565">
            <v>154.80000000000001</v>
          </cell>
          <cell r="E565">
            <v>0.875</v>
          </cell>
          <cell r="F565">
            <v>0.34350000000000003</v>
          </cell>
          <cell r="G565">
            <v>0.73499999999999999</v>
          </cell>
          <cell r="H565">
            <v>64.599999999999994</v>
          </cell>
          <cell r="I565">
            <v>6.71785028790787E-2</v>
          </cell>
          <cell r="J565">
            <v>0.44082840236686388</v>
          </cell>
          <cell r="K565">
            <v>2.4397186190000002</v>
          </cell>
          <cell r="L565">
            <v>67.166234599999996</v>
          </cell>
          <cell r="M565" t="e">
            <v>#REF!</v>
          </cell>
        </row>
        <row r="566">
          <cell r="B566" t="str">
            <v>Churubusco</v>
          </cell>
          <cell r="C566" t="str">
            <v>Whitley</v>
          </cell>
          <cell r="D566">
            <v>159.9</v>
          </cell>
          <cell r="E566">
            <v>0.85658409387222945</v>
          </cell>
          <cell r="F566">
            <v>0.38069999999999998</v>
          </cell>
          <cell r="G566">
            <v>0.69621903520208606</v>
          </cell>
          <cell r="H566">
            <v>69.5</v>
          </cell>
          <cell r="I566">
            <v>4.5090180360721446E-2</v>
          </cell>
          <cell r="J566">
            <v>0.47563996696944671</v>
          </cell>
          <cell r="K566">
            <v>2.0559210530000001</v>
          </cell>
          <cell r="L566">
            <v>62.259073999999998</v>
          </cell>
          <cell r="M566" t="e">
            <v>#REF!</v>
          </cell>
        </row>
        <row r="567">
          <cell r="B567" t="str">
            <v>Columbia City</v>
          </cell>
          <cell r="C567" t="str">
            <v>Whitley</v>
          </cell>
          <cell r="D567">
            <v>159.9</v>
          </cell>
          <cell r="E567">
            <v>0.90085795996186846</v>
          </cell>
          <cell r="F567">
            <v>0.38279999999999997</v>
          </cell>
          <cell r="G567">
            <v>0.62368922783603431</v>
          </cell>
          <cell r="H567">
            <v>61.3</v>
          </cell>
          <cell r="I567">
            <v>6.3549415515409144E-2</v>
          </cell>
          <cell r="J567">
            <v>0.53163169433134982</v>
          </cell>
          <cell r="K567">
            <v>2.0559210530000001</v>
          </cell>
          <cell r="L567">
            <v>62.259073999999998</v>
          </cell>
          <cell r="M567" t="e">
            <v>#REF!</v>
          </cell>
        </row>
        <row r="568">
          <cell r="B568" t="str">
            <v>Larwill</v>
          </cell>
          <cell r="C568" t="str">
            <v>Whitley</v>
          </cell>
          <cell r="D568">
            <v>159.9</v>
          </cell>
          <cell r="E568">
            <v>0.81981981981981977</v>
          </cell>
          <cell r="F568">
            <v>0.38290000000000002</v>
          </cell>
          <cell r="G568">
            <v>0.71171171171171166</v>
          </cell>
          <cell r="H568">
            <v>59</v>
          </cell>
          <cell r="I568">
            <v>0</v>
          </cell>
          <cell r="J568">
            <v>0.49572649572649574</v>
          </cell>
          <cell r="K568">
            <v>2.0559210530000001</v>
          </cell>
          <cell r="L568">
            <v>62.259073999999998</v>
          </cell>
          <cell r="M568" t="e">
            <v>#REF!</v>
          </cell>
        </row>
        <row r="569">
          <cell r="B569" t="str">
            <v>South Whitley</v>
          </cell>
          <cell r="C569" t="str">
            <v>Whitley</v>
          </cell>
          <cell r="D569">
            <v>159.9</v>
          </cell>
          <cell r="E569">
            <v>0.78644067796610173</v>
          </cell>
          <cell r="F569">
            <v>0.35920000000000002</v>
          </cell>
          <cell r="G569">
            <v>0.81016949152542372</v>
          </cell>
          <cell r="H569">
            <v>61.2</v>
          </cell>
          <cell r="I569">
            <v>4.2654028436018961E-2</v>
          </cell>
          <cell r="J569">
            <v>0.36784140969162998</v>
          </cell>
          <cell r="K569">
            <v>2.0559210530000001</v>
          </cell>
          <cell r="L569">
            <v>62.259073999999998</v>
          </cell>
          <cell r="M569" t="e">
            <v>#REF!</v>
          </cell>
        </row>
      </sheetData>
      <sheetData sheetId="9"/>
      <sheetData sheetId="10"/>
      <sheetData sheetId="11"/>
      <sheetData sheetId="12">
        <row r="10">
          <cell r="A10" t="str">
            <v>Adams</v>
          </cell>
          <cell r="B10">
            <v>15.412155255619588</v>
          </cell>
        </row>
        <row r="11">
          <cell r="A11" t="str">
            <v>Allen</v>
          </cell>
          <cell r="B11">
            <v>39.404354296773647</v>
          </cell>
        </row>
        <row r="12">
          <cell r="A12" t="str">
            <v>Bartholomew</v>
          </cell>
          <cell r="B12">
            <v>45.523291675568032</v>
          </cell>
        </row>
        <row r="13">
          <cell r="A13" t="str">
            <v>Benton</v>
          </cell>
          <cell r="B13">
            <v>47.987438028506418</v>
          </cell>
        </row>
        <row r="14">
          <cell r="A14" t="str">
            <v>Blackford</v>
          </cell>
          <cell r="B14">
            <v>36.121418640070168</v>
          </cell>
        </row>
        <row r="15">
          <cell r="A15" t="str">
            <v>Boone</v>
          </cell>
          <cell r="B15">
            <v>41.457897697570324</v>
          </cell>
        </row>
        <row r="16">
          <cell r="A16" t="str">
            <v>Brown</v>
          </cell>
          <cell r="B16">
            <v>53.526148914911914</v>
          </cell>
        </row>
        <row r="17">
          <cell r="A17" t="str">
            <v>Carroll</v>
          </cell>
          <cell r="B17">
            <v>54.555939647689399</v>
          </cell>
        </row>
        <row r="18">
          <cell r="A18" t="str">
            <v>Cass</v>
          </cell>
          <cell r="B18">
            <v>35.653859999903489</v>
          </cell>
        </row>
        <row r="19">
          <cell r="A19" t="str">
            <v>Clark</v>
          </cell>
          <cell r="B19">
            <v>54.276855952795309</v>
          </cell>
        </row>
        <row r="20">
          <cell r="A20" t="str">
            <v>Clay</v>
          </cell>
          <cell r="B20">
            <v>43.102559400429719</v>
          </cell>
        </row>
        <row r="21">
          <cell r="A21" t="str">
            <v>Clinton</v>
          </cell>
          <cell r="B21">
            <v>36.276959874385426</v>
          </cell>
        </row>
        <row r="22">
          <cell r="A22" t="str">
            <v>Crawford</v>
          </cell>
          <cell r="B22">
            <v>62.41160837260378</v>
          </cell>
        </row>
        <row r="23">
          <cell r="A23" t="str">
            <v>Daviess</v>
          </cell>
          <cell r="B23">
            <v>29.547759167973972</v>
          </cell>
        </row>
        <row r="24">
          <cell r="A24" t="str">
            <v>Dearborn</v>
          </cell>
          <cell r="B24">
            <v>45.443356934774556</v>
          </cell>
        </row>
        <row r="25">
          <cell r="A25" t="str">
            <v>Decatur</v>
          </cell>
          <cell r="B25">
            <v>39.934368965218447</v>
          </cell>
        </row>
        <row r="26">
          <cell r="A26" t="str">
            <v>DeKalb</v>
          </cell>
          <cell r="B26">
            <v>40.753131104017271</v>
          </cell>
        </row>
        <row r="27">
          <cell r="A27" t="str">
            <v>Delaware</v>
          </cell>
          <cell r="B27">
            <v>59.200213806909886</v>
          </cell>
        </row>
        <row r="28">
          <cell r="A28" t="str">
            <v>Dubois</v>
          </cell>
          <cell r="B28">
            <v>20.894126654857569</v>
          </cell>
        </row>
        <row r="29">
          <cell r="A29" t="str">
            <v>Elkhart</v>
          </cell>
          <cell r="B29">
            <v>44.761140355545443</v>
          </cell>
        </row>
        <row r="30">
          <cell r="A30" t="str">
            <v>Fayette</v>
          </cell>
          <cell r="B30">
            <v>43.20627209666452</v>
          </cell>
        </row>
        <row r="31">
          <cell r="A31" t="str">
            <v>Floyd</v>
          </cell>
          <cell r="B31">
            <v>41.200159125145916</v>
          </cell>
        </row>
        <row r="32">
          <cell r="A32" t="str">
            <v>Fountain</v>
          </cell>
          <cell r="B32">
            <v>40.447117260922589</v>
          </cell>
        </row>
        <row r="33">
          <cell r="A33" t="str">
            <v>Franklin</v>
          </cell>
          <cell r="B33">
            <v>52.059437999890918</v>
          </cell>
        </row>
        <row r="34">
          <cell r="A34" t="str">
            <v>Fulton</v>
          </cell>
          <cell r="B34">
            <v>35.137550407562628</v>
          </cell>
        </row>
        <row r="35">
          <cell r="A35" t="str">
            <v>Gibson</v>
          </cell>
          <cell r="B35">
            <v>35.363776152832742</v>
          </cell>
        </row>
        <row r="36">
          <cell r="A36" t="str">
            <v>Grant</v>
          </cell>
          <cell r="B36">
            <v>51.589622546725742</v>
          </cell>
        </row>
        <row r="37">
          <cell r="A37" t="str">
            <v>Greene</v>
          </cell>
          <cell r="B37">
            <v>30.591547967342578</v>
          </cell>
        </row>
        <row r="38">
          <cell r="A38" t="str">
            <v>Hamilton</v>
          </cell>
          <cell r="B38">
            <v>43.97425567495128</v>
          </cell>
        </row>
        <row r="39">
          <cell r="A39" t="str">
            <v>Hancock</v>
          </cell>
          <cell r="B39">
            <v>46.533608658528252</v>
          </cell>
        </row>
        <row r="40">
          <cell r="A40" t="str">
            <v>Harrison</v>
          </cell>
          <cell r="B40">
            <v>55.809777172220926</v>
          </cell>
        </row>
        <row r="41">
          <cell r="A41" t="str">
            <v>Hendricks</v>
          </cell>
          <cell r="B41">
            <v>45.124757804894664</v>
          </cell>
        </row>
        <row r="42">
          <cell r="A42" t="str">
            <v>Henry</v>
          </cell>
          <cell r="B42">
            <v>46.769210298643536</v>
          </cell>
        </row>
        <row r="43">
          <cell r="A43" t="str">
            <v>Howard</v>
          </cell>
          <cell r="B43">
            <v>39.329962882352298</v>
          </cell>
        </row>
        <row r="44">
          <cell r="A44" t="str">
            <v>Huntington</v>
          </cell>
          <cell r="B44">
            <v>37.110051555419822</v>
          </cell>
        </row>
        <row r="45">
          <cell r="A45" t="str">
            <v>Jackson</v>
          </cell>
          <cell r="B45">
            <v>30.651560466218459</v>
          </cell>
        </row>
        <row r="46">
          <cell r="A46" t="str">
            <v>Jasper</v>
          </cell>
          <cell r="B46">
            <v>33.641175543858495</v>
          </cell>
        </row>
        <row r="47">
          <cell r="A47" t="str">
            <v>Jay</v>
          </cell>
          <cell r="B47">
            <v>28.674693985845135</v>
          </cell>
        </row>
        <row r="48">
          <cell r="A48" t="str">
            <v>Jefferson</v>
          </cell>
          <cell r="B48">
            <v>35.032437743776214</v>
          </cell>
        </row>
        <row r="49">
          <cell r="A49" t="str">
            <v>Jennings</v>
          </cell>
          <cell r="B49">
            <v>54.679113326102851</v>
          </cell>
        </row>
        <row r="50">
          <cell r="A50" t="str">
            <v>Johnson</v>
          </cell>
          <cell r="B50">
            <v>44.50790021430501</v>
          </cell>
        </row>
        <row r="51">
          <cell r="A51" t="str">
            <v>Knox</v>
          </cell>
          <cell r="B51">
            <v>30.765809682431289</v>
          </cell>
        </row>
        <row r="52">
          <cell r="A52" t="str">
            <v>Kosciusko</v>
          </cell>
          <cell r="B52">
            <v>51.972432681824372</v>
          </cell>
        </row>
        <row r="53">
          <cell r="A53" t="str">
            <v>LaGrange</v>
          </cell>
          <cell r="B53">
            <v>38.891690734956939</v>
          </cell>
        </row>
        <row r="54">
          <cell r="A54" t="str">
            <v>Lake</v>
          </cell>
          <cell r="B54">
            <v>42.118220027256989</v>
          </cell>
        </row>
        <row r="55">
          <cell r="A55" t="str">
            <v>LaPorte</v>
          </cell>
          <cell r="B55">
            <v>44.630510623244895</v>
          </cell>
        </row>
        <row r="56">
          <cell r="A56" t="str">
            <v>Lawrence</v>
          </cell>
          <cell r="B56">
            <v>39.593132977438216</v>
          </cell>
        </row>
        <row r="57">
          <cell r="A57" t="str">
            <v>Madison</v>
          </cell>
          <cell r="B57">
            <v>49.85888626990603</v>
          </cell>
        </row>
        <row r="58">
          <cell r="A58" t="str">
            <v>Marion</v>
          </cell>
          <cell r="B58">
            <v>42.059800621270313</v>
          </cell>
        </row>
        <row r="59">
          <cell r="A59" t="str">
            <v>Marshall</v>
          </cell>
          <cell r="B59">
            <v>37.895774965945755</v>
          </cell>
        </row>
        <row r="60">
          <cell r="A60" t="str">
            <v>Martin</v>
          </cell>
          <cell r="B60">
            <v>33.730643116811777</v>
          </cell>
        </row>
        <row r="61">
          <cell r="A61" t="str">
            <v>Miami</v>
          </cell>
          <cell r="B61">
            <v>53.227384082222329</v>
          </cell>
        </row>
        <row r="62">
          <cell r="A62" t="str">
            <v>Monroe</v>
          </cell>
          <cell r="B62">
            <v>65.651574195743621</v>
          </cell>
        </row>
        <row r="63">
          <cell r="A63" t="str">
            <v>Montgomery</v>
          </cell>
          <cell r="B63">
            <v>44.488969629258484</v>
          </cell>
        </row>
        <row r="64">
          <cell r="A64" t="str">
            <v>Morgan</v>
          </cell>
          <cell r="B64">
            <v>41.863666560118773</v>
          </cell>
        </row>
        <row r="65">
          <cell r="A65" t="str">
            <v>Newton</v>
          </cell>
          <cell r="B65">
            <v>60.64640860925568</v>
          </cell>
        </row>
        <row r="66">
          <cell r="A66" t="str">
            <v>Noble</v>
          </cell>
          <cell r="B66">
            <v>45.736383858203325</v>
          </cell>
        </row>
        <row r="67">
          <cell r="A67" t="str">
            <v>Ohio</v>
          </cell>
          <cell r="B67">
            <v>60.857741634062933</v>
          </cell>
        </row>
        <row r="68">
          <cell r="A68" t="str">
            <v>Orange</v>
          </cell>
          <cell r="B68">
            <v>48.232579540950518</v>
          </cell>
        </row>
        <row r="69">
          <cell r="A69" t="str">
            <v>Owen</v>
          </cell>
          <cell r="B69">
            <v>49.322330373001265</v>
          </cell>
        </row>
        <row r="70">
          <cell r="A70" t="str">
            <v>Parke</v>
          </cell>
          <cell r="B70">
            <v>43.60471164700013</v>
          </cell>
        </row>
        <row r="71">
          <cell r="A71" t="str">
            <v>Perry</v>
          </cell>
          <cell r="B71">
            <v>41.327141877337908</v>
          </cell>
        </row>
        <row r="72">
          <cell r="A72" t="str">
            <v>Pike</v>
          </cell>
          <cell r="B72">
            <v>42.006803819255303</v>
          </cell>
        </row>
        <row r="73">
          <cell r="A73" t="str">
            <v>Porter</v>
          </cell>
          <cell r="B73">
            <v>46.671265420374958</v>
          </cell>
        </row>
        <row r="74">
          <cell r="A74" t="str">
            <v>Posey</v>
          </cell>
          <cell r="B74">
            <v>29.671778191035045</v>
          </cell>
        </row>
        <row r="75">
          <cell r="A75" t="str">
            <v>Pulaski</v>
          </cell>
          <cell r="B75">
            <v>40.41428038811928</v>
          </cell>
        </row>
        <row r="76">
          <cell r="A76" t="str">
            <v>Putnam</v>
          </cell>
          <cell r="B76">
            <v>45.369302089662355</v>
          </cell>
        </row>
        <row r="77">
          <cell r="A77" t="str">
            <v>Randolph</v>
          </cell>
          <cell r="B77">
            <v>37.839059334137787</v>
          </cell>
        </row>
        <row r="78">
          <cell r="A78" t="str">
            <v>Ripley</v>
          </cell>
          <cell r="B78">
            <v>25.482498690906972</v>
          </cell>
        </row>
        <row r="79">
          <cell r="A79" t="str">
            <v>Rush</v>
          </cell>
          <cell r="B79">
            <v>39.289249774892625</v>
          </cell>
        </row>
        <row r="80">
          <cell r="A80" t="str">
            <v>Scott</v>
          </cell>
          <cell r="B80">
            <v>51.014564518827399</v>
          </cell>
        </row>
        <row r="81">
          <cell r="A81" t="str">
            <v>Shelby</v>
          </cell>
          <cell r="B81">
            <v>39.782032239028432</v>
          </cell>
        </row>
        <row r="82">
          <cell r="A82" t="str">
            <v>Spencer</v>
          </cell>
          <cell r="B82">
            <v>30.498626751251084</v>
          </cell>
        </row>
        <row r="83">
          <cell r="A83" t="str">
            <v>St. Joseph</v>
          </cell>
          <cell r="B83">
            <v>48.168554000375217</v>
          </cell>
        </row>
        <row r="84">
          <cell r="A84" t="str">
            <v>Starke</v>
          </cell>
          <cell r="B84">
            <v>48.098295318108114</v>
          </cell>
        </row>
        <row r="85">
          <cell r="A85" t="str">
            <v>Steuben</v>
          </cell>
          <cell r="B85">
            <v>43.850663803880785</v>
          </cell>
        </row>
        <row r="86">
          <cell r="A86" t="str">
            <v>Sullivan</v>
          </cell>
          <cell r="B86">
            <v>41.946845906470521</v>
          </cell>
        </row>
        <row r="87">
          <cell r="A87" t="str">
            <v>Switzerland</v>
          </cell>
          <cell r="B87">
            <v>66.301456563328387</v>
          </cell>
        </row>
        <row r="88">
          <cell r="A88" t="str">
            <v>Tippecanoe</v>
          </cell>
          <cell r="B88">
            <v>61.371940604972444</v>
          </cell>
        </row>
        <row r="89">
          <cell r="A89" t="str">
            <v>Tipton</v>
          </cell>
          <cell r="B89">
            <v>40.186663555283282</v>
          </cell>
        </row>
        <row r="90">
          <cell r="A90" t="str">
            <v>Union</v>
          </cell>
          <cell r="B90">
            <v>70.208211309882643</v>
          </cell>
        </row>
        <row r="91">
          <cell r="A91" t="str">
            <v>Vanderburgh</v>
          </cell>
          <cell r="B91">
            <v>46.501241792162475</v>
          </cell>
        </row>
        <row r="92">
          <cell r="A92" t="str">
            <v>Vermillion</v>
          </cell>
          <cell r="B92">
            <v>40.118048629236618</v>
          </cell>
        </row>
        <row r="93">
          <cell r="A93" t="str">
            <v>Vigo</v>
          </cell>
          <cell r="B93">
            <v>49.72904044830878</v>
          </cell>
        </row>
        <row r="94">
          <cell r="A94" t="str">
            <v>Wabash</v>
          </cell>
          <cell r="B94">
            <v>38.20477468648378</v>
          </cell>
        </row>
        <row r="95">
          <cell r="A95" t="str">
            <v>Warren</v>
          </cell>
          <cell r="B95">
            <v>55.48837556669509</v>
          </cell>
        </row>
        <row r="96">
          <cell r="A96" t="str">
            <v>Warrick</v>
          </cell>
          <cell r="B96">
            <v>48.931395849557681</v>
          </cell>
        </row>
        <row r="97">
          <cell r="A97" t="str">
            <v>Washington</v>
          </cell>
          <cell r="B97">
            <v>49.780407349461214</v>
          </cell>
        </row>
        <row r="98">
          <cell r="A98" t="str">
            <v>Wayne</v>
          </cell>
          <cell r="B98">
            <v>42.761403459946408</v>
          </cell>
        </row>
        <row r="99">
          <cell r="A99" t="str">
            <v>Wells</v>
          </cell>
          <cell r="B99">
            <v>29.3610912690235</v>
          </cell>
        </row>
        <row r="100">
          <cell r="A100" t="str">
            <v>White</v>
          </cell>
          <cell r="B100">
            <v>39.461639629588518</v>
          </cell>
        </row>
        <row r="101">
          <cell r="A101" t="str">
            <v>Whitley</v>
          </cell>
          <cell r="B101">
            <v>35.620541519472972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3DE2-C0DF-4961-BEF3-2F36D3416AFC}">
  <sheetPr>
    <tabColor rgb="FF92D050"/>
  </sheetPr>
  <dimension ref="A1:C105"/>
  <sheetViews>
    <sheetView tabSelected="1" zoomScale="110" zoomScaleNormal="11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x14ac:dyDescent="0.3"/>
  <cols>
    <col min="1" max="1" width="20" bestFit="1" customWidth="1"/>
    <col min="2" max="3" width="16" customWidth="1"/>
  </cols>
  <sheetData>
    <row r="1" spans="1:3" x14ac:dyDescent="0.3">
      <c r="A1" s="1" t="s">
        <v>647</v>
      </c>
      <c r="B1" s="1"/>
      <c r="C1" s="1"/>
    </row>
    <row r="2" spans="1:3" x14ac:dyDescent="0.3">
      <c r="A2" s="1" t="s">
        <v>643</v>
      </c>
      <c r="B2" s="1"/>
      <c r="C2" s="1"/>
    </row>
    <row r="3" spans="1:3" x14ac:dyDescent="0.3">
      <c r="A3" s="1"/>
      <c r="B3" s="1"/>
      <c r="C3" s="1"/>
    </row>
    <row r="4" spans="1:3" x14ac:dyDescent="0.3">
      <c r="B4" s="21" t="s">
        <v>641</v>
      </c>
      <c r="C4" s="21" t="s">
        <v>642</v>
      </c>
    </row>
    <row r="5" spans="1:3" x14ac:dyDescent="0.3">
      <c r="A5" s="3" t="s">
        <v>0</v>
      </c>
      <c r="B5" s="3">
        <v>180</v>
      </c>
      <c r="C5" s="3"/>
    </row>
    <row r="6" spans="1:3" x14ac:dyDescent="0.3">
      <c r="A6" t="s">
        <v>1</v>
      </c>
      <c r="B6" s="5"/>
      <c r="C6" s="5"/>
    </row>
    <row r="7" spans="1:3" x14ac:dyDescent="0.3">
      <c r="A7" s="3" t="s">
        <v>18</v>
      </c>
      <c r="B7" s="6">
        <f>AVERAGE(B12:B103)</f>
        <v>89.157986763128676</v>
      </c>
      <c r="C7" s="6"/>
    </row>
    <row r="8" spans="1:3" x14ac:dyDescent="0.3">
      <c r="A8" s="3" t="s">
        <v>19</v>
      </c>
      <c r="B8" s="6">
        <f>STDEV(B12:B103)</f>
        <v>16.249452848316579</v>
      </c>
      <c r="C8" s="6"/>
    </row>
    <row r="9" spans="1:3" x14ac:dyDescent="0.3">
      <c r="A9" s="9" t="s">
        <v>20</v>
      </c>
      <c r="B9" s="6">
        <f>MAX(B12:B103)</f>
        <v>136.12286210243784</v>
      </c>
      <c r="C9" s="6"/>
    </row>
    <row r="10" spans="1:3" x14ac:dyDescent="0.3">
      <c r="A10" s="9" t="s">
        <v>21</v>
      </c>
      <c r="B10" s="6">
        <f>MIN(B12:B103)</f>
        <v>44.947689414996638</v>
      </c>
      <c r="C10" s="6"/>
    </row>
    <row r="11" spans="1:3" x14ac:dyDescent="0.3">
      <c r="A11" s="3" t="s">
        <v>22</v>
      </c>
      <c r="B11" s="10">
        <f>B9-B10</f>
        <v>91.175172687441204</v>
      </c>
      <c r="C11" s="10"/>
    </row>
    <row r="12" spans="1:3" s="13" customFormat="1" x14ac:dyDescent="0.3">
      <c r="A12" s="13" t="s">
        <v>23</v>
      </c>
      <c r="B12" s="14">
        <v>68.467326741184351</v>
      </c>
      <c r="C12" s="15">
        <v>8</v>
      </c>
    </row>
    <row r="13" spans="1:3" x14ac:dyDescent="0.3">
      <c r="A13" t="s">
        <v>24</v>
      </c>
      <c r="B13" s="14">
        <v>69.083237159062804</v>
      </c>
      <c r="C13" s="15">
        <v>10</v>
      </c>
    </row>
    <row r="14" spans="1:3" x14ac:dyDescent="0.3">
      <c r="A14" t="s">
        <v>25</v>
      </c>
      <c r="B14" s="14">
        <v>76.441108517657753</v>
      </c>
      <c r="C14" s="15">
        <v>18</v>
      </c>
    </row>
    <row r="15" spans="1:3" x14ac:dyDescent="0.3">
      <c r="A15" t="s">
        <v>26</v>
      </c>
      <c r="B15" s="14">
        <v>91.788981878835727</v>
      </c>
      <c r="C15" s="15">
        <v>52</v>
      </c>
    </row>
    <row r="16" spans="1:3" x14ac:dyDescent="0.3">
      <c r="A16" t="s">
        <v>27</v>
      </c>
      <c r="B16" s="14">
        <v>104.88194481277226</v>
      </c>
      <c r="C16" s="15">
        <v>79</v>
      </c>
    </row>
    <row r="17" spans="1:3" x14ac:dyDescent="0.3">
      <c r="A17" t="s">
        <v>28</v>
      </c>
      <c r="B17" s="14">
        <v>54.217729854217609</v>
      </c>
      <c r="C17" s="15">
        <v>2</v>
      </c>
    </row>
    <row r="18" spans="1:3" x14ac:dyDescent="0.3">
      <c r="A18" t="s">
        <v>29</v>
      </c>
      <c r="B18" s="14">
        <v>92.772502510059482</v>
      </c>
      <c r="C18" s="15">
        <v>55</v>
      </c>
    </row>
    <row r="19" spans="1:3" x14ac:dyDescent="0.3">
      <c r="A19" t="s">
        <v>30</v>
      </c>
      <c r="B19" s="14">
        <v>97.183762422421609</v>
      </c>
      <c r="C19" s="15">
        <v>63</v>
      </c>
    </row>
    <row r="20" spans="1:3" x14ac:dyDescent="0.3">
      <c r="A20" t="s">
        <v>31</v>
      </c>
      <c r="B20" s="14">
        <v>94.359137860072295</v>
      </c>
      <c r="C20" s="15">
        <v>59</v>
      </c>
    </row>
    <row r="21" spans="1:3" x14ac:dyDescent="0.3">
      <c r="A21" t="s">
        <v>32</v>
      </c>
      <c r="B21" s="14">
        <v>82.490360631443053</v>
      </c>
      <c r="C21" s="15">
        <v>32</v>
      </c>
    </row>
    <row r="22" spans="1:3" x14ac:dyDescent="0.3">
      <c r="A22" t="s">
        <v>33</v>
      </c>
      <c r="B22" s="14">
        <v>104.4942788624391</v>
      </c>
      <c r="C22" s="15">
        <v>78</v>
      </c>
    </row>
    <row r="23" spans="1:3" x14ac:dyDescent="0.3">
      <c r="A23" t="s">
        <v>34</v>
      </c>
      <c r="B23" s="14">
        <v>83.87663878876397</v>
      </c>
      <c r="C23" s="15">
        <v>36</v>
      </c>
    </row>
    <row r="24" spans="1:3" x14ac:dyDescent="0.3">
      <c r="A24" t="s">
        <v>35</v>
      </c>
      <c r="B24" s="14">
        <v>136.12286210243784</v>
      </c>
      <c r="C24" s="15">
        <v>92</v>
      </c>
    </row>
    <row r="25" spans="1:3" x14ac:dyDescent="0.3">
      <c r="A25" t="s">
        <v>36</v>
      </c>
      <c r="B25" s="14">
        <v>80.20594503856266</v>
      </c>
      <c r="C25" s="15">
        <v>24</v>
      </c>
    </row>
    <row r="26" spans="1:3" x14ac:dyDescent="0.3">
      <c r="A26" t="s">
        <v>37</v>
      </c>
      <c r="B26" s="14">
        <v>77.757289469829473</v>
      </c>
      <c r="C26" s="15">
        <v>21</v>
      </c>
    </row>
    <row r="27" spans="1:3" x14ac:dyDescent="0.3">
      <c r="A27" t="s">
        <v>38</v>
      </c>
      <c r="B27" s="14">
        <v>82.483397824972243</v>
      </c>
      <c r="C27" s="15">
        <v>31</v>
      </c>
    </row>
    <row r="28" spans="1:3" x14ac:dyDescent="0.3">
      <c r="A28" t="s">
        <v>39</v>
      </c>
      <c r="B28" s="14">
        <v>80.826425559678682</v>
      </c>
      <c r="C28" s="15">
        <v>26</v>
      </c>
    </row>
    <row r="29" spans="1:3" x14ac:dyDescent="0.3">
      <c r="A29" t="s">
        <v>40</v>
      </c>
      <c r="B29" s="14">
        <v>105.42857782857386</v>
      </c>
      <c r="C29" s="15">
        <v>80</v>
      </c>
    </row>
    <row r="30" spans="1:3" x14ac:dyDescent="0.3">
      <c r="A30" t="s">
        <v>41</v>
      </c>
      <c r="B30" s="14">
        <v>59.363068846318079</v>
      </c>
      <c r="C30" s="15">
        <v>4</v>
      </c>
    </row>
    <row r="31" spans="1:3" x14ac:dyDescent="0.3">
      <c r="A31" t="s">
        <v>42</v>
      </c>
      <c r="B31" s="14">
        <v>81.634815428026158</v>
      </c>
      <c r="C31" s="15">
        <v>28</v>
      </c>
    </row>
    <row r="32" spans="1:3" x14ac:dyDescent="0.3">
      <c r="A32" t="s">
        <v>43</v>
      </c>
      <c r="B32" s="14">
        <v>107.37327066694857</v>
      </c>
      <c r="C32" s="15">
        <v>84</v>
      </c>
    </row>
    <row r="33" spans="1:3" x14ac:dyDescent="0.3">
      <c r="A33" t="s">
        <v>44</v>
      </c>
      <c r="B33" s="14">
        <v>70.708004562754823</v>
      </c>
      <c r="C33" s="15">
        <v>11</v>
      </c>
    </row>
    <row r="34" spans="1:3" x14ac:dyDescent="0.3">
      <c r="A34" t="s">
        <v>45</v>
      </c>
      <c r="B34" s="14">
        <v>100.96993063343513</v>
      </c>
      <c r="C34" s="15">
        <v>70</v>
      </c>
    </row>
    <row r="35" spans="1:3" x14ac:dyDescent="0.3">
      <c r="A35" t="s">
        <v>46</v>
      </c>
      <c r="B35" s="14">
        <v>93.451686454127383</v>
      </c>
      <c r="C35" s="15">
        <v>57</v>
      </c>
    </row>
    <row r="36" spans="1:3" x14ac:dyDescent="0.3">
      <c r="A36" t="s">
        <v>47</v>
      </c>
      <c r="B36" s="14">
        <v>96.346092339479398</v>
      </c>
      <c r="C36" s="15">
        <v>62</v>
      </c>
    </row>
    <row r="37" spans="1:3" x14ac:dyDescent="0.3">
      <c r="A37" t="s">
        <v>48</v>
      </c>
      <c r="B37" s="14">
        <v>81.880696648509044</v>
      </c>
      <c r="C37" s="15">
        <v>29</v>
      </c>
    </row>
    <row r="38" spans="1:3" x14ac:dyDescent="0.3">
      <c r="A38" t="s">
        <v>49</v>
      </c>
      <c r="B38" s="14">
        <v>101.7907202382665</v>
      </c>
      <c r="C38" s="15">
        <v>72</v>
      </c>
    </row>
    <row r="39" spans="1:3" x14ac:dyDescent="0.3">
      <c r="A39" t="s">
        <v>50</v>
      </c>
      <c r="B39" s="14">
        <v>92.685118797221335</v>
      </c>
      <c r="C39" s="15">
        <v>54</v>
      </c>
    </row>
    <row r="40" spans="1:3" x14ac:dyDescent="0.3">
      <c r="A40" t="s">
        <v>51</v>
      </c>
      <c r="B40" s="14">
        <v>44.947689414996638</v>
      </c>
      <c r="C40" s="15">
        <v>1</v>
      </c>
    </row>
    <row r="41" spans="1:3" x14ac:dyDescent="0.3">
      <c r="A41" t="s">
        <v>52</v>
      </c>
      <c r="B41" s="14">
        <v>63.346702442589539</v>
      </c>
      <c r="C41" s="15">
        <v>5</v>
      </c>
    </row>
    <row r="42" spans="1:3" x14ac:dyDescent="0.3">
      <c r="A42" t="s">
        <v>53</v>
      </c>
      <c r="B42" s="14">
        <v>100.05747527306497</v>
      </c>
      <c r="C42" s="15">
        <v>68</v>
      </c>
    </row>
    <row r="43" spans="1:3" x14ac:dyDescent="0.3">
      <c r="A43" t="s">
        <v>54</v>
      </c>
      <c r="B43" s="14">
        <v>58.16442443476911</v>
      </c>
      <c r="C43" s="15">
        <v>3</v>
      </c>
    </row>
    <row r="44" spans="1:3" x14ac:dyDescent="0.3">
      <c r="A44" t="s">
        <v>55</v>
      </c>
      <c r="B44" s="14">
        <v>101.33743838621439</v>
      </c>
      <c r="C44" s="15">
        <v>71</v>
      </c>
    </row>
    <row r="45" spans="1:3" x14ac:dyDescent="0.3">
      <c r="A45" t="s">
        <v>56</v>
      </c>
      <c r="B45" s="14">
        <v>84.1250669526991</v>
      </c>
      <c r="C45" s="15">
        <v>38</v>
      </c>
    </row>
    <row r="46" spans="1:3" x14ac:dyDescent="0.3">
      <c r="A46" t="s">
        <v>57</v>
      </c>
      <c r="B46" s="14">
        <v>83.538949604939944</v>
      </c>
      <c r="C46" s="15">
        <v>34</v>
      </c>
    </row>
    <row r="47" spans="1:3" x14ac:dyDescent="0.3">
      <c r="A47" t="s">
        <v>58</v>
      </c>
      <c r="B47" s="14">
        <v>76.621922648482894</v>
      </c>
      <c r="C47" s="15">
        <v>19</v>
      </c>
    </row>
    <row r="48" spans="1:3" x14ac:dyDescent="0.3">
      <c r="A48" t="s">
        <v>59</v>
      </c>
      <c r="B48" s="14">
        <v>71.459525024959476</v>
      </c>
      <c r="C48" s="15">
        <v>13</v>
      </c>
    </row>
    <row r="49" spans="1:3" x14ac:dyDescent="0.3">
      <c r="A49" t="s">
        <v>60</v>
      </c>
      <c r="B49" s="14">
        <v>88.664965660365795</v>
      </c>
      <c r="C49" s="15">
        <v>49</v>
      </c>
    </row>
    <row r="50" spans="1:3" x14ac:dyDescent="0.3">
      <c r="A50" t="s">
        <v>61</v>
      </c>
      <c r="B50" s="14">
        <v>97.798539192165805</v>
      </c>
      <c r="C50" s="15">
        <v>65</v>
      </c>
    </row>
    <row r="51" spans="1:3" x14ac:dyDescent="0.3">
      <c r="A51" t="s">
        <v>62</v>
      </c>
      <c r="B51" s="14">
        <v>102.28615931341517</v>
      </c>
      <c r="C51" s="15">
        <v>74</v>
      </c>
    </row>
    <row r="52" spans="1:3" x14ac:dyDescent="0.3">
      <c r="A52" t="s">
        <v>63</v>
      </c>
      <c r="B52" s="14">
        <v>63.943044226822103</v>
      </c>
      <c r="C52" s="15">
        <v>6</v>
      </c>
    </row>
    <row r="53" spans="1:3" x14ac:dyDescent="0.3">
      <c r="A53" t="s">
        <v>64</v>
      </c>
      <c r="B53" s="14">
        <v>84.165825993954684</v>
      </c>
      <c r="C53" s="15">
        <v>39</v>
      </c>
    </row>
    <row r="54" spans="1:3" x14ac:dyDescent="0.3">
      <c r="A54" t="s">
        <v>65</v>
      </c>
      <c r="B54" s="14">
        <v>75.233199105824724</v>
      </c>
      <c r="C54" s="15">
        <v>16</v>
      </c>
    </row>
    <row r="55" spans="1:3" x14ac:dyDescent="0.3">
      <c r="A55" t="s">
        <v>66</v>
      </c>
      <c r="B55" s="14">
        <v>83.723049789901424</v>
      </c>
      <c r="C55" s="15">
        <v>35</v>
      </c>
    </row>
    <row r="56" spans="1:3" x14ac:dyDescent="0.3">
      <c r="A56" t="s">
        <v>67</v>
      </c>
      <c r="B56" s="14">
        <v>87.442607182920639</v>
      </c>
      <c r="C56" s="15">
        <v>44</v>
      </c>
    </row>
    <row r="57" spans="1:3" x14ac:dyDescent="0.3">
      <c r="A57" t="s">
        <v>68</v>
      </c>
      <c r="B57" s="14">
        <v>92.268621853361864</v>
      </c>
      <c r="C57" s="15">
        <v>53</v>
      </c>
    </row>
    <row r="58" spans="1:3" x14ac:dyDescent="0.3">
      <c r="A58" t="s">
        <v>69</v>
      </c>
      <c r="B58" s="14">
        <v>88.187645112731815</v>
      </c>
      <c r="C58" s="15">
        <v>48</v>
      </c>
    </row>
    <row r="59" spans="1:3" x14ac:dyDescent="0.3">
      <c r="A59" t="s">
        <v>70</v>
      </c>
      <c r="B59" s="14">
        <v>94.816746531372104</v>
      </c>
      <c r="C59" s="15">
        <v>60</v>
      </c>
    </row>
    <row r="60" spans="1:3" x14ac:dyDescent="0.3">
      <c r="A60" t="s">
        <v>71</v>
      </c>
      <c r="B60" s="14">
        <v>78.477187658096454</v>
      </c>
      <c r="C60" s="15">
        <v>22</v>
      </c>
    </row>
    <row r="61" spans="1:3" x14ac:dyDescent="0.3">
      <c r="A61" t="s">
        <v>72</v>
      </c>
      <c r="B61" s="14">
        <v>81.992197051021918</v>
      </c>
      <c r="C61" s="15">
        <v>30</v>
      </c>
    </row>
    <row r="62" spans="1:3" x14ac:dyDescent="0.3">
      <c r="A62" t="s">
        <v>73</v>
      </c>
      <c r="B62" s="14">
        <v>89.074916188075122</v>
      </c>
      <c r="C62" s="15">
        <v>50</v>
      </c>
    </row>
    <row r="63" spans="1:3" x14ac:dyDescent="0.3">
      <c r="A63" t="s">
        <v>74</v>
      </c>
      <c r="B63" s="14">
        <v>108.28129433345372</v>
      </c>
      <c r="C63" s="15">
        <v>85</v>
      </c>
    </row>
    <row r="64" spans="1:3" x14ac:dyDescent="0.3">
      <c r="A64" t="s">
        <v>75</v>
      </c>
      <c r="B64" s="14">
        <v>91.282529187222025</v>
      </c>
      <c r="C64" s="15">
        <v>51</v>
      </c>
    </row>
    <row r="65" spans="1:3" x14ac:dyDescent="0.3">
      <c r="A65" t="s">
        <v>76</v>
      </c>
      <c r="B65" s="14">
        <v>80.56615478803306</v>
      </c>
      <c r="C65" s="15">
        <v>25</v>
      </c>
    </row>
    <row r="66" spans="1:3" x14ac:dyDescent="0.3">
      <c r="A66" t="s">
        <v>77</v>
      </c>
      <c r="B66" s="14">
        <v>76.939120102221679</v>
      </c>
      <c r="C66" s="15">
        <v>20</v>
      </c>
    </row>
    <row r="67" spans="1:3" x14ac:dyDescent="0.3">
      <c r="A67" t="s">
        <v>78</v>
      </c>
      <c r="B67" s="14">
        <v>110.48208731267388</v>
      </c>
      <c r="C67" s="15">
        <v>86</v>
      </c>
    </row>
    <row r="68" spans="1:3" x14ac:dyDescent="0.3">
      <c r="A68" t="s">
        <v>79</v>
      </c>
      <c r="B68" s="14">
        <v>84.24253966802263</v>
      </c>
      <c r="C68" s="15">
        <v>40</v>
      </c>
    </row>
    <row r="69" spans="1:3" x14ac:dyDescent="0.3">
      <c r="A69" t="s">
        <v>80</v>
      </c>
      <c r="B69" s="14">
        <v>121.3104111530686</v>
      </c>
      <c r="C69" s="15">
        <v>89</v>
      </c>
    </row>
    <row r="70" spans="1:3" x14ac:dyDescent="0.3">
      <c r="A70" t="s">
        <v>81</v>
      </c>
      <c r="B70" s="14">
        <v>97.36782355942151</v>
      </c>
      <c r="C70" s="15">
        <v>64</v>
      </c>
    </row>
    <row r="71" spans="1:3" x14ac:dyDescent="0.3">
      <c r="A71" t="s">
        <v>82</v>
      </c>
      <c r="B71" s="14">
        <v>105.66999585936645</v>
      </c>
      <c r="C71" s="15">
        <v>82</v>
      </c>
    </row>
    <row r="72" spans="1:3" x14ac:dyDescent="0.3">
      <c r="A72" t="s">
        <v>83</v>
      </c>
      <c r="B72" s="14">
        <v>103.67464356310522</v>
      </c>
      <c r="C72" s="15">
        <v>75</v>
      </c>
    </row>
    <row r="73" spans="1:3" x14ac:dyDescent="0.3">
      <c r="A73" t="s">
        <v>84</v>
      </c>
      <c r="B73" s="14">
        <v>105.46514215863185</v>
      </c>
      <c r="C73" s="15">
        <v>81</v>
      </c>
    </row>
    <row r="74" spans="1:3" x14ac:dyDescent="0.3">
      <c r="A74" t="s">
        <v>85</v>
      </c>
      <c r="B74" s="14">
        <v>115.14581015977092</v>
      </c>
      <c r="C74" s="15">
        <v>87</v>
      </c>
    </row>
    <row r="75" spans="1:3" x14ac:dyDescent="0.3">
      <c r="A75" t="s">
        <v>86</v>
      </c>
      <c r="B75" s="14">
        <v>75.026160088108867</v>
      </c>
      <c r="C75" s="15">
        <v>15</v>
      </c>
    </row>
    <row r="76" spans="1:3" x14ac:dyDescent="0.3">
      <c r="A76" t="s">
        <v>87</v>
      </c>
      <c r="B76" s="14">
        <v>68.60817882057809</v>
      </c>
      <c r="C76" s="15">
        <v>9</v>
      </c>
    </row>
    <row r="77" spans="1:3" x14ac:dyDescent="0.3">
      <c r="A77" t="s">
        <v>88</v>
      </c>
      <c r="B77" s="14">
        <v>87.812643881246771</v>
      </c>
      <c r="C77" s="15">
        <v>45</v>
      </c>
    </row>
    <row r="78" spans="1:3" x14ac:dyDescent="0.3">
      <c r="A78" t="s">
        <v>89</v>
      </c>
      <c r="B78" s="14">
        <v>98.261883754141053</v>
      </c>
      <c r="C78" s="15">
        <v>67</v>
      </c>
    </row>
    <row r="79" spans="1:3" x14ac:dyDescent="0.3">
      <c r="A79" t="s">
        <v>90</v>
      </c>
      <c r="B79" s="14">
        <v>100.79276768325531</v>
      </c>
      <c r="C79" s="15">
        <v>69</v>
      </c>
    </row>
    <row r="80" spans="1:3" x14ac:dyDescent="0.3">
      <c r="A80" t="s">
        <v>91</v>
      </c>
      <c r="B80" s="14">
        <v>64.641943160034302</v>
      </c>
      <c r="C80" s="15">
        <v>7</v>
      </c>
    </row>
    <row r="81" spans="1:3" x14ac:dyDescent="0.3">
      <c r="A81" t="s">
        <v>92</v>
      </c>
      <c r="B81" s="14">
        <v>86.67649939407228</v>
      </c>
      <c r="C81" s="15">
        <v>43</v>
      </c>
    </row>
    <row r="82" spans="1:3" x14ac:dyDescent="0.3">
      <c r="A82" t="s">
        <v>93</v>
      </c>
      <c r="B82" s="14">
        <v>106.41246251786673</v>
      </c>
      <c r="C82" s="15">
        <v>83</v>
      </c>
    </row>
    <row r="83" spans="1:3" x14ac:dyDescent="0.3">
      <c r="A83" t="s">
        <v>94</v>
      </c>
      <c r="B83" s="14">
        <v>78.779484053655722</v>
      </c>
      <c r="C83" s="15">
        <v>23</v>
      </c>
    </row>
    <row r="84" spans="1:3" x14ac:dyDescent="0.3">
      <c r="A84" t="s">
        <v>95</v>
      </c>
      <c r="B84" s="14">
        <v>83.469821923946498</v>
      </c>
      <c r="C84" s="15">
        <v>33</v>
      </c>
    </row>
    <row r="85" spans="1:3" x14ac:dyDescent="0.3">
      <c r="A85" t="s">
        <v>96</v>
      </c>
      <c r="B85" s="14">
        <v>87.919314411929903</v>
      </c>
      <c r="C85" s="15">
        <v>46</v>
      </c>
    </row>
    <row r="86" spans="1:3" x14ac:dyDescent="0.3">
      <c r="A86" t="s">
        <v>97</v>
      </c>
      <c r="B86" s="14">
        <v>117.49970124402958</v>
      </c>
      <c r="C86" s="15">
        <v>88</v>
      </c>
    </row>
    <row r="87" spans="1:3" x14ac:dyDescent="0.3">
      <c r="A87" t="s">
        <v>98</v>
      </c>
      <c r="B87" s="14">
        <v>86.469866338124547</v>
      </c>
      <c r="C87" s="15">
        <v>42</v>
      </c>
    </row>
    <row r="88" spans="1:3" x14ac:dyDescent="0.3">
      <c r="A88" t="s">
        <v>99</v>
      </c>
      <c r="B88" s="14">
        <v>122.37021506217756</v>
      </c>
      <c r="C88" s="15">
        <v>90</v>
      </c>
    </row>
    <row r="89" spans="1:3" x14ac:dyDescent="0.3">
      <c r="A89" t="s">
        <v>100</v>
      </c>
      <c r="B89" s="14">
        <v>127.96038566933804</v>
      </c>
      <c r="C89" s="15">
        <v>91</v>
      </c>
    </row>
    <row r="90" spans="1:3" x14ac:dyDescent="0.3">
      <c r="A90" t="s">
        <v>101</v>
      </c>
      <c r="B90" s="14">
        <v>94.064847290519381</v>
      </c>
      <c r="C90" s="15">
        <v>58</v>
      </c>
    </row>
    <row r="91" spans="1:3" x14ac:dyDescent="0.3">
      <c r="A91" t="s">
        <v>102</v>
      </c>
      <c r="B91" s="14">
        <v>88.175360882589629</v>
      </c>
      <c r="C91" s="15">
        <v>47</v>
      </c>
    </row>
    <row r="92" spans="1:3" x14ac:dyDescent="0.3">
      <c r="A92" t="s">
        <v>103</v>
      </c>
      <c r="B92" s="14">
        <v>95.079373964769857</v>
      </c>
      <c r="C92" s="15">
        <v>61</v>
      </c>
    </row>
    <row r="93" spans="1:3" x14ac:dyDescent="0.3">
      <c r="A93" t="s">
        <v>104</v>
      </c>
      <c r="B93" s="14">
        <v>84.030785006266029</v>
      </c>
      <c r="C93" s="15">
        <v>37</v>
      </c>
    </row>
    <row r="94" spans="1:3" x14ac:dyDescent="0.3">
      <c r="A94" t="s">
        <v>105</v>
      </c>
      <c r="B94" s="14">
        <v>104.44379571368735</v>
      </c>
      <c r="C94" s="15">
        <v>77</v>
      </c>
    </row>
    <row r="95" spans="1:3" x14ac:dyDescent="0.3">
      <c r="A95" t="s">
        <v>106</v>
      </c>
      <c r="B95" s="14">
        <v>102.00803166345783</v>
      </c>
      <c r="C95" s="15">
        <v>73</v>
      </c>
    </row>
    <row r="96" spans="1:3" x14ac:dyDescent="0.3">
      <c r="A96" t="s">
        <v>107</v>
      </c>
      <c r="B96" s="14">
        <v>81.077569626656114</v>
      </c>
      <c r="C96" s="15">
        <v>27</v>
      </c>
    </row>
    <row r="97" spans="1:3" x14ac:dyDescent="0.3">
      <c r="A97" t="s">
        <v>108</v>
      </c>
      <c r="B97" s="14">
        <v>104.13161883227244</v>
      </c>
      <c r="C97" s="15">
        <v>76</v>
      </c>
    </row>
    <row r="98" spans="1:3" x14ac:dyDescent="0.3">
      <c r="A98" t="s">
        <v>109</v>
      </c>
      <c r="B98" s="14">
        <v>71.34145997180363</v>
      </c>
      <c r="C98" s="15">
        <v>12</v>
      </c>
    </row>
    <row r="99" spans="1:3" x14ac:dyDescent="0.3">
      <c r="A99" t="s">
        <v>110</v>
      </c>
      <c r="B99" s="14">
        <v>97.875402036841081</v>
      </c>
      <c r="C99" s="15">
        <v>66</v>
      </c>
    </row>
    <row r="100" spans="1:3" x14ac:dyDescent="0.3">
      <c r="A100" t="s">
        <v>111</v>
      </c>
      <c r="B100" s="14">
        <v>93.236008976210542</v>
      </c>
      <c r="C100" s="15">
        <v>56</v>
      </c>
    </row>
    <row r="101" spans="1:3" x14ac:dyDescent="0.3">
      <c r="A101" t="s">
        <v>112</v>
      </c>
      <c r="B101" s="14">
        <v>72.079983574243755</v>
      </c>
      <c r="C101" s="15">
        <v>14</v>
      </c>
    </row>
    <row r="102" spans="1:3" x14ac:dyDescent="0.3">
      <c r="A102" t="s">
        <v>113</v>
      </c>
      <c r="B102" s="14">
        <v>85.746213954547684</v>
      </c>
      <c r="C102" s="15">
        <v>41</v>
      </c>
    </row>
    <row r="103" spans="1:3" x14ac:dyDescent="0.3">
      <c r="A103" t="s">
        <v>114</v>
      </c>
      <c r="B103" s="14">
        <v>75.356639345660867</v>
      </c>
      <c r="C103" s="15">
        <v>17</v>
      </c>
    </row>
    <row r="105" spans="1:3" x14ac:dyDescent="0.3">
      <c r="A105" t="s">
        <v>640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B46A-9124-423B-A4E7-94AF0657B708}">
  <sheetPr>
    <tabColor theme="7"/>
  </sheetPr>
  <dimension ref="A1:D579"/>
  <sheetViews>
    <sheetView zoomScale="110" zoomScaleNormal="11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4.4" x14ac:dyDescent="0.3"/>
  <cols>
    <col min="1" max="1" width="20" bestFit="1" customWidth="1"/>
    <col min="2" max="2" width="17" customWidth="1"/>
    <col min="3" max="3" width="16.109375" customWidth="1"/>
    <col min="4" max="4" width="16.44140625" customWidth="1"/>
  </cols>
  <sheetData>
    <row r="1" spans="1:4" x14ac:dyDescent="0.3">
      <c r="A1" s="1" t="s">
        <v>647</v>
      </c>
      <c r="B1" s="1"/>
      <c r="C1" s="1"/>
    </row>
    <row r="2" spans="1:4" x14ac:dyDescent="0.3">
      <c r="A2" s="1" t="s">
        <v>646</v>
      </c>
      <c r="B2" s="1"/>
      <c r="C2" s="1"/>
    </row>
    <row r="3" spans="1:4" x14ac:dyDescent="0.3">
      <c r="A3" s="1"/>
      <c r="B3" s="1"/>
      <c r="C3" s="1"/>
    </row>
    <row r="4" spans="1:4" x14ac:dyDescent="0.3">
      <c r="C4" s="22" t="s">
        <v>641</v>
      </c>
      <c r="D4" s="22" t="s">
        <v>645</v>
      </c>
    </row>
    <row r="5" spans="1:4" x14ac:dyDescent="0.3">
      <c r="A5" s="3" t="s">
        <v>0</v>
      </c>
      <c r="B5" s="3"/>
      <c r="C5" s="3">
        <v>180</v>
      </c>
      <c r="D5" s="3"/>
    </row>
    <row r="6" spans="1:4" x14ac:dyDescent="0.3">
      <c r="A6" t="s">
        <v>644</v>
      </c>
      <c r="B6" t="s">
        <v>1</v>
      </c>
      <c r="C6" s="5"/>
      <c r="D6" s="5"/>
    </row>
    <row r="7" spans="1:4" x14ac:dyDescent="0.3">
      <c r="A7" s="3" t="s">
        <v>18</v>
      </c>
      <c r="B7" s="3"/>
      <c r="C7" s="6">
        <f>AVERAGE(C12:C579)</f>
        <v>87.205300593936627</v>
      </c>
      <c r="D7" s="6"/>
    </row>
    <row r="8" spans="1:4" x14ac:dyDescent="0.3">
      <c r="A8" s="3" t="s">
        <v>19</v>
      </c>
      <c r="B8" s="3"/>
      <c r="C8" s="6">
        <f>STDEV(C12:C579)</f>
        <v>16.514455546912263</v>
      </c>
      <c r="D8" s="6"/>
    </row>
    <row r="9" spans="1:4" x14ac:dyDescent="0.3">
      <c r="A9" s="9" t="s">
        <v>20</v>
      </c>
      <c r="B9" s="9"/>
      <c r="C9" s="6">
        <f>MAX(C12:C579)</f>
        <v>147.54894436484952</v>
      </c>
      <c r="D9" s="6"/>
    </row>
    <row r="10" spans="1:4" x14ac:dyDescent="0.3">
      <c r="A10" s="9" t="s">
        <v>21</v>
      </c>
      <c r="B10" s="9"/>
      <c r="C10" s="6">
        <f>MIN(C12:C579)</f>
        <v>39.16056836376481</v>
      </c>
      <c r="D10" s="6"/>
    </row>
    <row r="11" spans="1:4" x14ac:dyDescent="0.3">
      <c r="A11" s="3" t="s">
        <v>22</v>
      </c>
      <c r="B11" s="3"/>
      <c r="C11" s="10">
        <f>C9-C10</f>
        <v>108.38837600108471</v>
      </c>
      <c r="D11" s="10"/>
    </row>
    <row r="12" spans="1:4" s="13" customFormat="1" x14ac:dyDescent="0.3">
      <c r="A12" s="13" t="s">
        <v>115</v>
      </c>
      <c r="B12" s="13" t="s">
        <v>23</v>
      </c>
      <c r="C12" s="14">
        <v>74.717643519432258</v>
      </c>
      <c r="D12" s="15">
        <v>113</v>
      </c>
    </row>
    <row r="13" spans="1:4" x14ac:dyDescent="0.3">
      <c r="A13" t="s">
        <v>38</v>
      </c>
      <c r="B13" t="s">
        <v>23</v>
      </c>
      <c r="C13" s="14">
        <v>75.313865478696883</v>
      </c>
      <c r="D13" s="15">
        <v>122</v>
      </c>
    </row>
    <row r="14" spans="1:4" x14ac:dyDescent="0.3">
      <c r="A14" t="s">
        <v>116</v>
      </c>
      <c r="B14" t="s">
        <v>23</v>
      </c>
      <c r="C14" s="14">
        <v>86.387003785378596</v>
      </c>
      <c r="D14" s="15">
        <v>279</v>
      </c>
    </row>
    <row r="15" spans="1:4" x14ac:dyDescent="0.3">
      <c r="A15" t="s">
        <v>75</v>
      </c>
      <c r="B15" t="s">
        <v>23</v>
      </c>
      <c r="C15" s="14">
        <v>56.891439205302149</v>
      </c>
      <c r="D15" s="15">
        <v>25</v>
      </c>
    </row>
    <row r="16" spans="1:4" x14ac:dyDescent="0.3">
      <c r="A16" t="s">
        <v>117</v>
      </c>
      <c r="B16" t="s">
        <v>24</v>
      </c>
      <c r="C16" s="14">
        <v>62.465439745457047</v>
      </c>
      <c r="D16" s="15">
        <v>40</v>
      </c>
    </row>
    <row r="17" spans="1:4" x14ac:dyDescent="0.3">
      <c r="A17" t="s">
        <v>118</v>
      </c>
      <c r="B17" t="s">
        <v>24</v>
      </c>
      <c r="C17" s="14">
        <v>48.658955222031047</v>
      </c>
      <c r="D17" s="15">
        <v>8</v>
      </c>
    </row>
    <row r="18" spans="1:4" x14ac:dyDescent="0.3">
      <c r="A18" t="s">
        <v>119</v>
      </c>
      <c r="B18" t="s">
        <v>24</v>
      </c>
      <c r="C18" s="14">
        <v>52.956814014671622</v>
      </c>
      <c r="D18" s="15">
        <v>15</v>
      </c>
    </row>
    <row r="19" spans="1:4" x14ac:dyDescent="0.3">
      <c r="A19" t="s">
        <v>120</v>
      </c>
      <c r="B19" t="s">
        <v>24</v>
      </c>
      <c r="C19" s="14">
        <v>87.84321510670199</v>
      </c>
      <c r="D19" s="15">
        <v>300</v>
      </c>
    </row>
    <row r="20" spans="1:4" x14ac:dyDescent="0.3">
      <c r="A20" t="s">
        <v>121</v>
      </c>
      <c r="B20" t="s">
        <v>24</v>
      </c>
      <c r="C20" s="14">
        <v>71.34366609684929</v>
      </c>
      <c r="D20" s="15">
        <v>87</v>
      </c>
    </row>
    <row r="21" spans="1:4" x14ac:dyDescent="0.3">
      <c r="A21" t="s">
        <v>122</v>
      </c>
      <c r="B21" t="s">
        <v>24</v>
      </c>
      <c r="C21" s="14">
        <v>72.273670590429049</v>
      </c>
      <c r="D21" s="15">
        <v>92</v>
      </c>
    </row>
    <row r="22" spans="1:4" x14ac:dyDescent="0.3">
      <c r="A22" t="s">
        <v>123</v>
      </c>
      <c r="B22" t="s">
        <v>24</v>
      </c>
      <c r="C22" s="14">
        <v>67.93834534257546</v>
      </c>
      <c r="D22" s="15">
        <v>67</v>
      </c>
    </row>
    <row r="23" spans="1:4" x14ac:dyDescent="0.3">
      <c r="A23" t="s">
        <v>124</v>
      </c>
      <c r="B23" t="s">
        <v>25</v>
      </c>
      <c r="C23" s="14">
        <v>111.59491014525972</v>
      </c>
      <c r="D23" s="15">
        <v>529</v>
      </c>
    </row>
    <row r="24" spans="1:4" x14ac:dyDescent="0.3">
      <c r="A24" t="s">
        <v>125</v>
      </c>
      <c r="B24" t="s">
        <v>25</v>
      </c>
      <c r="C24" s="14">
        <v>82.436910059591582</v>
      </c>
      <c r="D24" s="15">
        <v>220</v>
      </c>
    </row>
    <row r="25" spans="1:4" x14ac:dyDescent="0.3">
      <c r="A25" t="s">
        <v>126</v>
      </c>
      <c r="B25" t="s">
        <v>25</v>
      </c>
      <c r="C25" s="14">
        <v>90.402825695408055</v>
      </c>
      <c r="D25" s="15">
        <v>330</v>
      </c>
    </row>
    <row r="26" spans="1:4" x14ac:dyDescent="0.3">
      <c r="A26" t="s">
        <v>127</v>
      </c>
      <c r="B26" t="s">
        <v>25</v>
      </c>
      <c r="C26" s="14">
        <v>80.056047119513153</v>
      </c>
      <c r="D26" s="15">
        <v>175</v>
      </c>
    </row>
    <row r="27" spans="1:4" x14ac:dyDescent="0.3">
      <c r="A27" t="s">
        <v>128</v>
      </c>
      <c r="B27" t="s">
        <v>25</v>
      </c>
      <c r="C27" s="14">
        <v>72.655034147107244</v>
      </c>
      <c r="D27" s="15">
        <v>95</v>
      </c>
    </row>
    <row r="28" spans="1:4" x14ac:dyDescent="0.3">
      <c r="A28" t="s">
        <v>129</v>
      </c>
      <c r="B28" t="s">
        <v>25</v>
      </c>
      <c r="C28" s="14">
        <v>82.294357928014207</v>
      </c>
      <c r="D28" s="15">
        <v>217</v>
      </c>
    </row>
    <row r="29" spans="1:4" x14ac:dyDescent="0.3">
      <c r="A29" t="s">
        <v>130</v>
      </c>
      <c r="B29" t="s">
        <v>26</v>
      </c>
      <c r="C29" s="14">
        <v>89.959497842883678</v>
      </c>
      <c r="D29" s="15">
        <v>326</v>
      </c>
    </row>
    <row r="30" spans="1:4" x14ac:dyDescent="0.3">
      <c r="A30" t="s">
        <v>131</v>
      </c>
      <c r="B30" t="s">
        <v>26</v>
      </c>
      <c r="C30" s="14">
        <v>98.357966012468324</v>
      </c>
      <c r="D30" s="15">
        <v>427</v>
      </c>
    </row>
    <row r="31" spans="1:4" x14ac:dyDescent="0.3">
      <c r="A31" t="s">
        <v>132</v>
      </c>
      <c r="B31" t="s">
        <v>26</v>
      </c>
      <c r="C31" s="14">
        <v>97.217651442495111</v>
      </c>
      <c r="D31" s="15">
        <v>413</v>
      </c>
    </row>
    <row r="32" spans="1:4" x14ac:dyDescent="0.3">
      <c r="A32" t="s">
        <v>133</v>
      </c>
      <c r="B32" t="s">
        <v>26</v>
      </c>
      <c r="C32" s="14">
        <v>105.7386822828303</v>
      </c>
      <c r="D32" s="15">
        <v>504</v>
      </c>
    </row>
    <row r="33" spans="1:4" x14ac:dyDescent="0.3">
      <c r="A33" t="s">
        <v>134</v>
      </c>
      <c r="B33" t="s">
        <v>26</v>
      </c>
      <c r="C33" s="14">
        <v>103.54481364573346</v>
      </c>
      <c r="D33" s="15">
        <v>487</v>
      </c>
    </row>
    <row r="34" spans="1:4" x14ac:dyDescent="0.3">
      <c r="A34" t="s">
        <v>135</v>
      </c>
      <c r="B34" t="s">
        <v>26</v>
      </c>
      <c r="C34" s="14">
        <v>109.97254104633924</v>
      </c>
      <c r="D34" s="15">
        <v>520</v>
      </c>
    </row>
    <row r="35" spans="1:4" x14ac:dyDescent="0.3">
      <c r="A35" t="s">
        <v>136</v>
      </c>
      <c r="B35" t="s">
        <v>27</v>
      </c>
      <c r="C35" s="14">
        <v>114.79587694387246</v>
      </c>
      <c r="D35" s="15">
        <v>541</v>
      </c>
    </row>
    <row r="36" spans="1:4" x14ac:dyDescent="0.3">
      <c r="A36" t="s">
        <v>137</v>
      </c>
      <c r="B36" t="s">
        <v>27</v>
      </c>
      <c r="C36" s="14">
        <v>106.09069985646144</v>
      </c>
      <c r="D36" s="15">
        <v>506</v>
      </c>
    </row>
    <row r="37" spans="1:4" x14ac:dyDescent="0.3">
      <c r="A37" t="s">
        <v>138</v>
      </c>
      <c r="B37" t="s">
        <v>27</v>
      </c>
      <c r="C37" s="14">
        <v>104.88166792916398</v>
      </c>
      <c r="D37" s="15">
        <v>500</v>
      </c>
    </row>
    <row r="38" spans="1:4" x14ac:dyDescent="0.3">
      <c r="A38" t="s">
        <v>139</v>
      </c>
      <c r="B38" t="s">
        <v>27</v>
      </c>
      <c r="C38" s="14">
        <v>83.884697597035242</v>
      </c>
      <c r="D38" s="15">
        <v>245</v>
      </c>
    </row>
    <row r="39" spans="1:4" x14ac:dyDescent="0.3">
      <c r="A39" t="s">
        <v>140</v>
      </c>
      <c r="B39" t="s">
        <v>28</v>
      </c>
      <c r="C39" s="14">
        <v>76.999760994426367</v>
      </c>
      <c r="D39" s="15">
        <v>137</v>
      </c>
    </row>
    <row r="40" spans="1:4" x14ac:dyDescent="0.3">
      <c r="A40" t="s">
        <v>141</v>
      </c>
      <c r="B40" t="s">
        <v>28</v>
      </c>
      <c r="C40" s="14">
        <v>77.104657495314299</v>
      </c>
      <c r="D40" s="15">
        <v>138</v>
      </c>
    </row>
    <row r="41" spans="1:4" x14ac:dyDescent="0.3">
      <c r="A41" t="s">
        <v>142</v>
      </c>
      <c r="B41" t="s">
        <v>28</v>
      </c>
      <c r="C41" s="14">
        <v>73.994049046088236</v>
      </c>
      <c r="D41" s="15">
        <v>106</v>
      </c>
    </row>
    <row r="42" spans="1:4" x14ac:dyDescent="0.3">
      <c r="A42" t="s">
        <v>143</v>
      </c>
      <c r="B42" t="s">
        <v>28</v>
      </c>
      <c r="C42" s="14">
        <v>77.422793692866975</v>
      </c>
      <c r="D42" s="15">
        <v>144</v>
      </c>
    </row>
    <row r="43" spans="1:4" x14ac:dyDescent="0.3">
      <c r="A43" t="s">
        <v>144</v>
      </c>
      <c r="B43" t="s">
        <v>28</v>
      </c>
      <c r="C43" s="14">
        <v>60.762630286658087</v>
      </c>
      <c r="D43" s="15">
        <v>32</v>
      </c>
    </row>
    <row r="44" spans="1:4" x14ac:dyDescent="0.3">
      <c r="A44" t="s">
        <v>145</v>
      </c>
      <c r="B44" t="s">
        <v>28</v>
      </c>
      <c r="C44" s="14">
        <v>50.419816588882661</v>
      </c>
      <c r="D44" s="15">
        <v>10</v>
      </c>
    </row>
    <row r="45" spans="1:4" x14ac:dyDescent="0.3">
      <c r="A45" t="s">
        <v>146</v>
      </c>
      <c r="B45" t="s">
        <v>28</v>
      </c>
      <c r="C45" s="14">
        <v>56.481709444526871</v>
      </c>
      <c r="D45" s="15">
        <v>24</v>
      </c>
    </row>
    <row r="46" spans="1:4" x14ac:dyDescent="0.3">
      <c r="A46" t="s">
        <v>147</v>
      </c>
      <c r="B46" t="s">
        <v>29</v>
      </c>
      <c r="C46" s="14">
        <v>96.35963132103835</v>
      </c>
      <c r="D46" s="15">
        <v>399</v>
      </c>
    </row>
    <row r="47" spans="1:4" x14ac:dyDescent="0.3">
      <c r="A47" t="s">
        <v>148</v>
      </c>
      <c r="B47" t="s">
        <v>30</v>
      </c>
      <c r="C47" s="14">
        <v>107.58959065854808</v>
      </c>
      <c r="D47" s="15">
        <v>514</v>
      </c>
    </row>
    <row r="48" spans="1:4" x14ac:dyDescent="0.3">
      <c r="A48" t="s">
        <v>149</v>
      </c>
      <c r="B48" t="s">
        <v>30</v>
      </c>
      <c r="C48" s="14">
        <v>116.95560673196255</v>
      </c>
      <c r="D48" s="15">
        <v>545</v>
      </c>
    </row>
    <row r="49" spans="1:4" x14ac:dyDescent="0.3">
      <c r="A49" t="s">
        <v>150</v>
      </c>
      <c r="B49" t="s">
        <v>30</v>
      </c>
      <c r="C49" s="14">
        <v>115.08097847731173</v>
      </c>
      <c r="D49" s="15">
        <v>542</v>
      </c>
    </row>
    <row r="50" spans="1:4" x14ac:dyDescent="0.3">
      <c r="A50" t="s">
        <v>151</v>
      </c>
      <c r="B50" t="s">
        <v>30</v>
      </c>
      <c r="C50" s="14">
        <v>102.59765861151581</v>
      </c>
      <c r="D50" s="15">
        <v>481</v>
      </c>
    </row>
    <row r="51" spans="1:4" x14ac:dyDescent="0.3">
      <c r="A51" t="s">
        <v>152</v>
      </c>
      <c r="B51" t="s">
        <v>30</v>
      </c>
      <c r="C51" s="14">
        <v>79.77849068845137</v>
      </c>
      <c r="D51" s="15">
        <v>169</v>
      </c>
    </row>
    <row r="52" spans="1:4" x14ac:dyDescent="0.3">
      <c r="A52" t="s">
        <v>153</v>
      </c>
      <c r="B52" t="s">
        <v>31</v>
      </c>
      <c r="C52" s="14">
        <v>83.377582324510826</v>
      </c>
      <c r="D52" s="15">
        <v>238</v>
      </c>
    </row>
    <row r="53" spans="1:4" x14ac:dyDescent="0.3">
      <c r="A53" t="s">
        <v>154</v>
      </c>
      <c r="B53" t="s">
        <v>31</v>
      </c>
      <c r="C53" s="14">
        <v>94.916368427003533</v>
      </c>
      <c r="D53" s="15">
        <v>385</v>
      </c>
    </row>
    <row r="54" spans="1:4" x14ac:dyDescent="0.3">
      <c r="A54" t="s">
        <v>155</v>
      </c>
      <c r="B54" t="s">
        <v>31</v>
      </c>
      <c r="C54" s="14">
        <v>82.591075913801831</v>
      </c>
      <c r="D54" s="15">
        <v>223</v>
      </c>
    </row>
    <row r="55" spans="1:4" x14ac:dyDescent="0.3">
      <c r="A55" t="s">
        <v>156</v>
      </c>
      <c r="B55" t="s">
        <v>31</v>
      </c>
      <c r="C55" s="14">
        <v>93.880213743161136</v>
      </c>
      <c r="D55" s="15">
        <v>376</v>
      </c>
    </row>
    <row r="56" spans="1:4" x14ac:dyDescent="0.3">
      <c r="A56" t="s">
        <v>157</v>
      </c>
      <c r="B56" t="s">
        <v>31</v>
      </c>
      <c r="C56" s="14">
        <v>89.894483068548254</v>
      </c>
      <c r="D56" s="15">
        <v>324</v>
      </c>
    </row>
    <row r="57" spans="1:4" x14ac:dyDescent="0.3">
      <c r="A57" t="s">
        <v>158</v>
      </c>
      <c r="B57" t="s">
        <v>32</v>
      </c>
      <c r="C57" s="14">
        <v>76.268819958593923</v>
      </c>
      <c r="D57" s="15">
        <v>129</v>
      </c>
    </row>
    <row r="58" spans="1:4" x14ac:dyDescent="0.3">
      <c r="A58" t="s">
        <v>159</v>
      </c>
      <c r="B58" t="s">
        <v>32</v>
      </c>
      <c r="C58" s="14">
        <v>81.405350730804358</v>
      </c>
      <c r="D58" s="15">
        <v>205</v>
      </c>
    </row>
    <row r="59" spans="1:4" x14ac:dyDescent="0.3">
      <c r="A59" t="s">
        <v>160</v>
      </c>
      <c r="B59" t="s">
        <v>32</v>
      </c>
      <c r="C59" s="14">
        <v>92.833718959155121</v>
      </c>
      <c r="D59" s="15">
        <v>361</v>
      </c>
    </row>
    <row r="60" spans="1:4" x14ac:dyDescent="0.3">
      <c r="A60" t="s">
        <v>161</v>
      </c>
      <c r="B60" t="s">
        <v>32</v>
      </c>
      <c r="C60" s="14">
        <v>80.463026438030482</v>
      </c>
      <c r="D60" s="15">
        <v>181</v>
      </c>
    </row>
    <row r="61" spans="1:4" x14ac:dyDescent="0.3">
      <c r="A61" t="s">
        <v>162</v>
      </c>
      <c r="B61" t="s">
        <v>32</v>
      </c>
      <c r="C61" s="14">
        <v>84.111561087804901</v>
      </c>
      <c r="D61" s="15">
        <v>250</v>
      </c>
    </row>
    <row r="62" spans="1:4" x14ac:dyDescent="0.3">
      <c r="A62" t="s">
        <v>163</v>
      </c>
      <c r="B62" t="s">
        <v>32</v>
      </c>
      <c r="C62" s="14">
        <v>77.300526499497607</v>
      </c>
      <c r="D62" s="15">
        <v>142</v>
      </c>
    </row>
    <row r="63" spans="1:4" x14ac:dyDescent="0.3">
      <c r="A63" t="s">
        <v>164</v>
      </c>
      <c r="B63" t="s">
        <v>33</v>
      </c>
      <c r="C63" s="14">
        <v>103.56308072739844</v>
      </c>
      <c r="D63" s="15">
        <v>488</v>
      </c>
    </row>
    <row r="64" spans="1:4" x14ac:dyDescent="0.3">
      <c r="A64" t="s">
        <v>165</v>
      </c>
      <c r="B64" t="s">
        <v>33</v>
      </c>
      <c r="C64" s="14">
        <v>96.972161921385819</v>
      </c>
      <c r="D64" s="15">
        <v>408</v>
      </c>
    </row>
    <row r="65" spans="1:4" x14ac:dyDescent="0.3">
      <c r="A65" t="s">
        <v>166</v>
      </c>
      <c r="B65" t="s">
        <v>33</v>
      </c>
      <c r="C65" s="14">
        <v>91.565400600986791</v>
      </c>
      <c r="D65" s="15">
        <v>346</v>
      </c>
    </row>
    <row r="66" spans="1:4" x14ac:dyDescent="0.3">
      <c r="A66" t="s">
        <v>167</v>
      </c>
      <c r="B66" t="s">
        <v>33</v>
      </c>
      <c r="C66" s="14">
        <v>95.610809047381295</v>
      </c>
      <c r="D66" s="15">
        <v>390</v>
      </c>
    </row>
    <row r="67" spans="1:4" x14ac:dyDescent="0.3">
      <c r="A67" t="s">
        <v>168</v>
      </c>
      <c r="B67" t="s">
        <v>33</v>
      </c>
      <c r="C67" s="14">
        <v>105.15816990127927</v>
      </c>
      <c r="D67" s="15">
        <v>501</v>
      </c>
    </row>
    <row r="68" spans="1:4" x14ac:dyDescent="0.3">
      <c r="A68" t="s">
        <v>169</v>
      </c>
      <c r="B68" t="s">
        <v>33</v>
      </c>
      <c r="C68" s="14">
        <v>101.09940229591874</v>
      </c>
      <c r="D68" s="15">
        <v>469</v>
      </c>
    </row>
    <row r="69" spans="1:4" x14ac:dyDescent="0.3">
      <c r="A69" t="s">
        <v>170</v>
      </c>
      <c r="B69" t="s">
        <v>33</v>
      </c>
      <c r="C69" s="14">
        <v>106.21426594250698</v>
      </c>
      <c r="D69" s="15">
        <v>508</v>
      </c>
    </row>
    <row r="70" spans="1:4" x14ac:dyDescent="0.3">
      <c r="A70" t="s">
        <v>171</v>
      </c>
      <c r="B70" t="s">
        <v>34</v>
      </c>
      <c r="C70" s="14">
        <v>93.496651946788475</v>
      </c>
      <c r="D70" s="15">
        <v>371</v>
      </c>
    </row>
    <row r="71" spans="1:4" x14ac:dyDescent="0.3">
      <c r="A71" t="s">
        <v>172</v>
      </c>
      <c r="B71" t="s">
        <v>34</v>
      </c>
      <c r="C71" s="14">
        <v>90.932024196344244</v>
      </c>
      <c r="D71" s="15">
        <v>338</v>
      </c>
    </row>
    <row r="72" spans="1:4" x14ac:dyDescent="0.3">
      <c r="A72" t="s">
        <v>173</v>
      </c>
      <c r="B72" t="s">
        <v>34</v>
      </c>
      <c r="C72" s="14">
        <v>81.806097676352351</v>
      </c>
      <c r="D72" s="15">
        <v>211</v>
      </c>
    </row>
    <row r="73" spans="1:4" x14ac:dyDescent="0.3">
      <c r="A73" t="s">
        <v>174</v>
      </c>
      <c r="B73" t="s">
        <v>34</v>
      </c>
      <c r="C73" s="14">
        <v>86.770729721179805</v>
      </c>
      <c r="D73" s="15">
        <v>287</v>
      </c>
    </row>
    <row r="74" spans="1:4" x14ac:dyDescent="0.3">
      <c r="A74" t="s">
        <v>175</v>
      </c>
      <c r="B74" t="s">
        <v>34</v>
      </c>
      <c r="C74" s="14">
        <v>95.776633595891354</v>
      </c>
      <c r="D74" s="15">
        <v>392</v>
      </c>
    </row>
    <row r="75" spans="1:4" x14ac:dyDescent="0.3">
      <c r="A75" t="s">
        <v>176</v>
      </c>
      <c r="B75" t="s">
        <v>34</v>
      </c>
      <c r="C75" s="14">
        <v>77.2895302542276</v>
      </c>
      <c r="D75" s="15">
        <v>141</v>
      </c>
    </row>
    <row r="76" spans="1:4" x14ac:dyDescent="0.3">
      <c r="A76" t="s">
        <v>177</v>
      </c>
      <c r="B76" t="s">
        <v>35</v>
      </c>
      <c r="C76" s="14">
        <v>122.0657234248836</v>
      </c>
      <c r="D76" s="15">
        <v>555</v>
      </c>
    </row>
    <row r="77" spans="1:4" x14ac:dyDescent="0.3">
      <c r="A77" t="s">
        <v>178</v>
      </c>
      <c r="B77" t="s">
        <v>35</v>
      </c>
      <c r="C77" s="14">
        <v>124.71718568003313</v>
      </c>
      <c r="D77" s="15">
        <v>558</v>
      </c>
    </row>
    <row r="78" spans="1:4" x14ac:dyDescent="0.3">
      <c r="A78" t="s">
        <v>179</v>
      </c>
      <c r="B78" t="s">
        <v>35</v>
      </c>
      <c r="C78" s="14">
        <v>147.54894436484952</v>
      </c>
      <c r="D78" s="15">
        <v>567</v>
      </c>
    </row>
    <row r="79" spans="1:4" x14ac:dyDescent="0.3">
      <c r="A79" t="s">
        <v>180</v>
      </c>
      <c r="B79" t="s">
        <v>35</v>
      </c>
      <c r="C79" s="14">
        <v>145.0276987708736</v>
      </c>
      <c r="D79" s="15">
        <v>566</v>
      </c>
    </row>
    <row r="80" spans="1:4" x14ac:dyDescent="0.3">
      <c r="A80" t="s">
        <v>181</v>
      </c>
      <c r="B80" t="s">
        <v>35</v>
      </c>
      <c r="C80" s="14">
        <v>122.35626054180395</v>
      </c>
      <c r="D80" s="15">
        <v>556</v>
      </c>
    </row>
    <row r="81" spans="1:4" x14ac:dyDescent="0.3">
      <c r="A81" t="s">
        <v>182</v>
      </c>
      <c r="B81" t="s">
        <v>36</v>
      </c>
      <c r="C81" s="14">
        <v>111.20047567348175</v>
      </c>
      <c r="D81" s="15">
        <v>525</v>
      </c>
    </row>
    <row r="82" spans="1:4" x14ac:dyDescent="0.3">
      <c r="A82" t="s">
        <v>183</v>
      </c>
      <c r="B82" t="s">
        <v>36</v>
      </c>
      <c r="C82" s="14">
        <v>86.68683381240993</v>
      </c>
      <c r="D82" s="15">
        <v>285</v>
      </c>
    </row>
    <row r="83" spans="1:4" x14ac:dyDescent="0.3">
      <c r="A83" t="s">
        <v>184</v>
      </c>
      <c r="B83" t="s">
        <v>36</v>
      </c>
      <c r="C83" s="14">
        <v>74.899492926844843</v>
      </c>
      <c r="D83" s="15">
        <v>114</v>
      </c>
    </row>
    <row r="84" spans="1:4" x14ac:dyDescent="0.3">
      <c r="A84" t="s">
        <v>76</v>
      </c>
      <c r="B84" t="s">
        <v>36</v>
      </c>
      <c r="C84" s="14">
        <v>68.901382609146779</v>
      </c>
      <c r="D84" s="15">
        <v>73</v>
      </c>
    </row>
    <row r="85" spans="1:4" x14ac:dyDescent="0.3">
      <c r="A85" t="s">
        <v>185</v>
      </c>
      <c r="B85" t="s">
        <v>36</v>
      </c>
      <c r="C85" s="14">
        <v>83.83447307122357</v>
      </c>
      <c r="D85" s="15">
        <v>243</v>
      </c>
    </row>
    <row r="86" spans="1:4" x14ac:dyDescent="0.3">
      <c r="A86" t="s">
        <v>186</v>
      </c>
      <c r="B86" t="s">
        <v>36</v>
      </c>
      <c r="C86" s="14">
        <v>85.047911656728999</v>
      </c>
      <c r="D86" s="15">
        <v>263</v>
      </c>
    </row>
    <row r="87" spans="1:4" x14ac:dyDescent="0.3">
      <c r="A87" t="s">
        <v>110</v>
      </c>
      <c r="B87" t="s">
        <v>36</v>
      </c>
      <c r="C87" s="14">
        <v>84.224951137256895</v>
      </c>
      <c r="D87" s="15">
        <v>254</v>
      </c>
    </row>
    <row r="88" spans="1:4" x14ac:dyDescent="0.3">
      <c r="A88" t="s">
        <v>187</v>
      </c>
      <c r="B88" t="s">
        <v>37</v>
      </c>
      <c r="C88" s="14">
        <v>82.644598080844304</v>
      </c>
      <c r="D88" s="15">
        <v>224</v>
      </c>
    </row>
    <row r="89" spans="1:4" x14ac:dyDescent="0.3">
      <c r="A89" t="s">
        <v>188</v>
      </c>
      <c r="B89" t="s">
        <v>37</v>
      </c>
      <c r="C89" s="14">
        <v>101.59336355218086</v>
      </c>
      <c r="D89" s="15">
        <v>474</v>
      </c>
    </row>
    <row r="90" spans="1:4" x14ac:dyDescent="0.3">
      <c r="A90" t="s">
        <v>189</v>
      </c>
      <c r="B90" t="s">
        <v>37</v>
      </c>
      <c r="C90" s="14">
        <v>82.977841971407088</v>
      </c>
      <c r="D90" s="15">
        <v>227</v>
      </c>
    </row>
    <row r="91" spans="1:4" x14ac:dyDescent="0.3">
      <c r="A91" t="s">
        <v>190</v>
      </c>
      <c r="B91" t="s">
        <v>37</v>
      </c>
      <c r="C91" s="14">
        <v>85.234112257434546</v>
      </c>
      <c r="D91" s="15">
        <v>267</v>
      </c>
    </row>
    <row r="92" spans="1:4" x14ac:dyDescent="0.3">
      <c r="A92" t="s">
        <v>191</v>
      </c>
      <c r="B92" t="s">
        <v>37</v>
      </c>
      <c r="C92" s="14">
        <v>106.14994173820507</v>
      </c>
      <c r="D92" s="15">
        <v>507</v>
      </c>
    </row>
    <row r="93" spans="1:4" x14ac:dyDescent="0.3">
      <c r="A93" t="s">
        <v>192</v>
      </c>
      <c r="B93" t="s">
        <v>37</v>
      </c>
      <c r="C93" s="14">
        <v>86.443440568870173</v>
      </c>
      <c r="D93" s="15">
        <v>280</v>
      </c>
    </row>
    <row r="94" spans="1:4" x14ac:dyDescent="0.3">
      <c r="A94" t="s">
        <v>193</v>
      </c>
      <c r="B94" t="s">
        <v>37</v>
      </c>
      <c r="C94" s="14">
        <v>100.63605161485278</v>
      </c>
      <c r="D94" s="15">
        <v>458</v>
      </c>
    </row>
    <row r="95" spans="1:4" x14ac:dyDescent="0.3">
      <c r="A95" t="s">
        <v>194</v>
      </c>
      <c r="B95" t="s">
        <v>38</v>
      </c>
      <c r="C95" s="14">
        <v>83.233907802910892</v>
      </c>
      <c r="D95" s="15">
        <v>232</v>
      </c>
    </row>
    <row r="96" spans="1:4" x14ac:dyDescent="0.3">
      <c r="A96" t="s">
        <v>195</v>
      </c>
      <c r="B96" t="s">
        <v>38</v>
      </c>
      <c r="C96" s="14">
        <v>102.30995579766211</v>
      </c>
      <c r="D96" s="15">
        <v>479</v>
      </c>
    </row>
    <row r="97" spans="1:4" x14ac:dyDescent="0.3">
      <c r="A97" t="s">
        <v>196</v>
      </c>
      <c r="B97" t="s">
        <v>38</v>
      </c>
      <c r="C97" s="14">
        <v>102.30512191556022</v>
      </c>
      <c r="D97" s="15">
        <v>478</v>
      </c>
    </row>
    <row r="98" spans="1:4" x14ac:dyDescent="0.3">
      <c r="A98" t="s">
        <v>197</v>
      </c>
      <c r="B98" t="s">
        <v>38</v>
      </c>
      <c r="C98" s="14">
        <v>91.726900163146226</v>
      </c>
      <c r="D98" s="15">
        <v>349</v>
      </c>
    </row>
    <row r="99" spans="1:4" x14ac:dyDescent="0.3">
      <c r="A99" t="s">
        <v>198</v>
      </c>
      <c r="B99" t="s">
        <v>38</v>
      </c>
      <c r="C99" s="14">
        <v>95.544984210800493</v>
      </c>
      <c r="D99" s="15">
        <v>389</v>
      </c>
    </row>
    <row r="100" spans="1:4" x14ac:dyDescent="0.3">
      <c r="A100" t="s">
        <v>199</v>
      </c>
      <c r="B100" t="s">
        <v>39</v>
      </c>
      <c r="C100" s="14">
        <v>91.66171003724159</v>
      </c>
      <c r="D100" s="15">
        <v>347</v>
      </c>
    </row>
    <row r="101" spans="1:4" x14ac:dyDescent="0.3">
      <c r="A101" t="s">
        <v>200</v>
      </c>
      <c r="B101" t="s">
        <v>39</v>
      </c>
      <c r="C101" s="14">
        <v>85.202619118242609</v>
      </c>
      <c r="D101" s="15">
        <v>266</v>
      </c>
    </row>
    <row r="102" spans="1:4" x14ac:dyDescent="0.3">
      <c r="A102" t="s">
        <v>201</v>
      </c>
      <c r="B102" t="s">
        <v>39</v>
      </c>
      <c r="C102" s="14">
        <v>83.172643444086347</v>
      </c>
      <c r="D102" s="15">
        <v>230</v>
      </c>
    </row>
    <row r="103" spans="1:4" x14ac:dyDescent="0.3">
      <c r="A103" t="s">
        <v>202</v>
      </c>
      <c r="B103" t="s">
        <v>39</v>
      </c>
      <c r="C103" s="14">
        <v>99.023045166497795</v>
      </c>
      <c r="D103" s="15">
        <v>437</v>
      </c>
    </row>
    <row r="104" spans="1:4" x14ac:dyDescent="0.3">
      <c r="A104" t="s">
        <v>203</v>
      </c>
      <c r="B104" t="s">
        <v>39</v>
      </c>
      <c r="C104" s="14">
        <v>80.62694451264025</v>
      </c>
      <c r="D104" s="15">
        <v>187</v>
      </c>
    </row>
    <row r="105" spans="1:4" x14ac:dyDescent="0.3">
      <c r="A105" t="s">
        <v>204</v>
      </c>
      <c r="B105" t="s">
        <v>39</v>
      </c>
      <c r="C105" s="14">
        <v>83.364179395359685</v>
      </c>
      <c r="D105" s="15">
        <v>236</v>
      </c>
    </row>
    <row r="106" spans="1:4" x14ac:dyDescent="0.3">
      <c r="A106" t="s">
        <v>51</v>
      </c>
      <c r="B106" t="s">
        <v>39</v>
      </c>
      <c r="C106" s="14">
        <v>81.323459006008036</v>
      </c>
      <c r="D106" s="15">
        <v>202</v>
      </c>
    </row>
    <row r="107" spans="1:4" x14ac:dyDescent="0.3">
      <c r="A107" t="s">
        <v>205</v>
      </c>
      <c r="B107" t="s">
        <v>39</v>
      </c>
      <c r="C107" s="14">
        <v>100.97676726721062</v>
      </c>
      <c r="D107" s="15">
        <v>466</v>
      </c>
    </row>
    <row r="108" spans="1:4" x14ac:dyDescent="0.3">
      <c r="A108" t="s">
        <v>206</v>
      </c>
      <c r="B108" t="s">
        <v>39</v>
      </c>
      <c r="C108" s="14">
        <v>80.656830067603337</v>
      </c>
      <c r="D108" s="15">
        <v>189</v>
      </c>
    </row>
    <row r="109" spans="1:4" x14ac:dyDescent="0.3">
      <c r="A109" t="s">
        <v>207</v>
      </c>
      <c r="B109" t="s">
        <v>40</v>
      </c>
      <c r="C109" s="14">
        <v>101.92628853564489</v>
      </c>
      <c r="D109" s="15">
        <v>477</v>
      </c>
    </row>
    <row r="110" spans="1:4" x14ac:dyDescent="0.3">
      <c r="A110" t="s">
        <v>208</v>
      </c>
      <c r="B110" t="s">
        <v>40</v>
      </c>
      <c r="C110" s="14">
        <v>91.842160751214024</v>
      </c>
      <c r="D110" s="15">
        <v>350</v>
      </c>
    </row>
    <row r="111" spans="1:4" x14ac:dyDescent="0.3">
      <c r="A111" t="s">
        <v>209</v>
      </c>
      <c r="B111" t="s">
        <v>40</v>
      </c>
      <c r="C111" s="14">
        <v>89.479887514088588</v>
      </c>
      <c r="D111" s="15">
        <v>319</v>
      </c>
    </row>
    <row r="112" spans="1:4" x14ac:dyDescent="0.3">
      <c r="A112" t="s">
        <v>210</v>
      </c>
      <c r="B112" t="s">
        <v>40</v>
      </c>
      <c r="C112" s="14">
        <v>94.198061885286052</v>
      </c>
      <c r="D112" s="15">
        <v>381</v>
      </c>
    </row>
    <row r="113" spans="1:4" x14ac:dyDescent="0.3">
      <c r="A113" t="s">
        <v>211</v>
      </c>
      <c r="B113" t="s">
        <v>40</v>
      </c>
      <c r="C113" s="14">
        <v>96.370313302566942</v>
      </c>
      <c r="D113" s="15">
        <v>400</v>
      </c>
    </row>
    <row r="114" spans="1:4" x14ac:dyDescent="0.3">
      <c r="A114" t="s">
        <v>212</v>
      </c>
      <c r="B114" t="s">
        <v>40</v>
      </c>
      <c r="C114" s="14">
        <v>92.697679832131541</v>
      </c>
      <c r="D114" s="15">
        <v>359</v>
      </c>
    </row>
    <row r="115" spans="1:4" x14ac:dyDescent="0.3">
      <c r="A115" t="s">
        <v>213</v>
      </c>
      <c r="B115" t="s">
        <v>40</v>
      </c>
      <c r="C115" s="14">
        <v>72.811869652424321</v>
      </c>
      <c r="D115" s="15">
        <v>96</v>
      </c>
    </row>
    <row r="116" spans="1:4" x14ac:dyDescent="0.3">
      <c r="A116" t="s">
        <v>214</v>
      </c>
      <c r="B116" t="s">
        <v>41</v>
      </c>
      <c r="C116" s="14">
        <v>82.188271122664133</v>
      </c>
      <c r="D116" s="15">
        <v>215</v>
      </c>
    </row>
    <row r="117" spans="1:4" x14ac:dyDescent="0.3">
      <c r="A117" t="s">
        <v>215</v>
      </c>
      <c r="B117" t="s">
        <v>41</v>
      </c>
      <c r="C117" s="14">
        <v>60.96914538966552</v>
      </c>
      <c r="D117" s="15">
        <v>34</v>
      </c>
    </row>
    <row r="118" spans="1:4" x14ac:dyDescent="0.3">
      <c r="A118" t="s">
        <v>216</v>
      </c>
      <c r="B118" t="s">
        <v>41</v>
      </c>
      <c r="C118" s="14">
        <v>60.245902616083001</v>
      </c>
      <c r="D118" s="15">
        <v>30</v>
      </c>
    </row>
    <row r="119" spans="1:4" x14ac:dyDescent="0.3">
      <c r="A119" t="s">
        <v>217</v>
      </c>
      <c r="B119" t="s">
        <v>41</v>
      </c>
      <c r="C119" s="14">
        <v>79.930098068003559</v>
      </c>
      <c r="D119" s="15">
        <v>173</v>
      </c>
    </row>
    <row r="120" spans="1:4" x14ac:dyDescent="0.3">
      <c r="A120" t="s">
        <v>59</v>
      </c>
      <c r="B120" t="s">
        <v>41</v>
      </c>
      <c r="C120" s="14">
        <v>68.224887490868156</v>
      </c>
      <c r="D120" s="15">
        <v>69</v>
      </c>
    </row>
    <row r="121" spans="1:4" x14ac:dyDescent="0.3">
      <c r="A121" t="s">
        <v>218</v>
      </c>
      <c r="B121" t="s">
        <v>42</v>
      </c>
      <c r="C121" s="14">
        <v>66.745802999310996</v>
      </c>
      <c r="D121" s="15">
        <v>63</v>
      </c>
    </row>
    <row r="122" spans="1:4" x14ac:dyDescent="0.3">
      <c r="A122" t="s">
        <v>219</v>
      </c>
      <c r="B122" t="s">
        <v>42</v>
      </c>
      <c r="C122" s="14">
        <v>74.945545177399197</v>
      </c>
      <c r="D122" s="15">
        <v>115</v>
      </c>
    </row>
    <row r="123" spans="1:4" x14ac:dyDescent="0.3">
      <c r="A123" t="s">
        <v>220</v>
      </c>
      <c r="B123" t="s">
        <v>42</v>
      </c>
      <c r="C123" s="14">
        <v>75.194341299709933</v>
      </c>
      <c r="D123" s="15">
        <v>119</v>
      </c>
    </row>
    <row r="124" spans="1:4" x14ac:dyDescent="0.3">
      <c r="A124" t="s">
        <v>221</v>
      </c>
      <c r="B124" t="s">
        <v>42</v>
      </c>
      <c r="C124" s="14">
        <v>73.745812407048106</v>
      </c>
      <c r="D124" s="15">
        <v>105</v>
      </c>
    </row>
    <row r="125" spans="1:4" x14ac:dyDescent="0.3">
      <c r="A125" t="s">
        <v>222</v>
      </c>
      <c r="B125" t="s">
        <v>42</v>
      </c>
      <c r="C125" s="14">
        <v>71.461169220681839</v>
      </c>
      <c r="D125" s="15">
        <v>90</v>
      </c>
    </row>
    <row r="126" spans="1:4" x14ac:dyDescent="0.3">
      <c r="A126" t="s">
        <v>223</v>
      </c>
      <c r="B126" t="s">
        <v>43</v>
      </c>
      <c r="C126" s="14">
        <v>100.18927871513951</v>
      </c>
      <c r="D126" s="15">
        <v>455</v>
      </c>
    </row>
    <row r="127" spans="1:4" x14ac:dyDescent="0.3">
      <c r="A127" t="s">
        <v>224</v>
      </c>
      <c r="B127" t="s">
        <v>43</v>
      </c>
      <c r="C127" s="14">
        <v>79.136585653324858</v>
      </c>
      <c r="D127" s="15">
        <v>165</v>
      </c>
    </row>
    <row r="128" spans="1:4" x14ac:dyDescent="0.3">
      <c r="A128" t="s">
        <v>225</v>
      </c>
      <c r="B128" t="s">
        <v>44</v>
      </c>
      <c r="C128" s="14">
        <v>70.185310880788336</v>
      </c>
      <c r="D128" s="15">
        <v>82</v>
      </c>
    </row>
    <row r="129" spans="1:4" x14ac:dyDescent="0.3">
      <c r="A129" t="s">
        <v>226</v>
      </c>
      <c r="B129" t="s">
        <v>44</v>
      </c>
      <c r="C129" s="14">
        <v>63.146978118299501</v>
      </c>
      <c r="D129" s="15">
        <v>45</v>
      </c>
    </row>
    <row r="130" spans="1:4" x14ac:dyDescent="0.3">
      <c r="A130" t="s">
        <v>227</v>
      </c>
      <c r="B130" t="s">
        <v>45</v>
      </c>
      <c r="C130" s="14">
        <v>98.297436330317538</v>
      </c>
      <c r="D130" s="15">
        <v>426</v>
      </c>
    </row>
    <row r="131" spans="1:4" x14ac:dyDescent="0.3">
      <c r="A131" t="s">
        <v>228</v>
      </c>
      <c r="B131" t="s">
        <v>45</v>
      </c>
      <c r="C131" s="14">
        <v>98.15769593945177</v>
      </c>
      <c r="D131" s="15">
        <v>423</v>
      </c>
    </row>
    <row r="132" spans="1:4" x14ac:dyDescent="0.3">
      <c r="A132" t="s">
        <v>229</v>
      </c>
      <c r="B132" t="s">
        <v>45</v>
      </c>
      <c r="C132" s="14">
        <v>101.49849009648145</v>
      </c>
      <c r="D132" s="15">
        <v>473</v>
      </c>
    </row>
    <row r="133" spans="1:4" x14ac:dyDescent="0.3">
      <c r="A133" t="s">
        <v>230</v>
      </c>
      <c r="B133" t="s">
        <v>45</v>
      </c>
      <c r="C133" s="14">
        <v>116.01403230541524</v>
      </c>
      <c r="D133" s="15">
        <v>544</v>
      </c>
    </row>
    <row r="134" spans="1:4" x14ac:dyDescent="0.3">
      <c r="A134" t="s">
        <v>231</v>
      </c>
      <c r="B134" t="s">
        <v>45</v>
      </c>
      <c r="C134" s="14">
        <v>90.890740640088524</v>
      </c>
      <c r="D134" s="15">
        <v>337</v>
      </c>
    </row>
    <row r="135" spans="1:4" x14ac:dyDescent="0.3">
      <c r="A135" t="s">
        <v>232</v>
      </c>
      <c r="B135" t="s">
        <v>45</v>
      </c>
      <c r="C135" s="14">
        <v>83.600164354887511</v>
      </c>
      <c r="D135" s="15">
        <v>240</v>
      </c>
    </row>
    <row r="136" spans="1:4" x14ac:dyDescent="0.3">
      <c r="A136" t="s">
        <v>233</v>
      </c>
      <c r="B136" t="s">
        <v>45</v>
      </c>
      <c r="C136" s="14">
        <v>106.72956841599805</v>
      </c>
      <c r="D136" s="15">
        <v>511</v>
      </c>
    </row>
    <row r="137" spans="1:4" x14ac:dyDescent="0.3">
      <c r="A137" t="s">
        <v>234</v>
      </c>
      <c r="B137" t="s">
        <v>45</v>
      </c>
      <c r="C137" s="14">
        <v>75.79479524720243</v>
      </c>
      <c r="D137" s="15">
        <v>126</v>
      </c>
    </row>
    <row r="138" spans="1:4" x14ac:dyDescent="0.3">
      <c r="A138" t="s">
        <v>235</v>
      </c>
      <c r="B138" t="s">
        <v>46</v>
      </c>
      <c r="C138" s="14">
        <v>92.194236292005883</v>
      </c>
      <c r="D138" s="15">
        <v>354</v>
      </c>
    </row>
    <row r="139" spans="1:4" x14ac:dyDescent="0.3">
      <c r="A139" t="s">
        <v>236</v>
      </c>
      <c r="B139" t="s">
        <v>46</v>
      </c>
      <c r="C139" s="14">
        <v>112.54895271393613</v>
      </c>
      <c r="D139" s="15">
        <v>532</v>
      </c>
    </row>
    <row r="140" spans="1:4" x14ac:dyDescent="0.3">
      <c r="A140" t="s">
        <v>237</v>
      </c>
      <c r="B140" t="s">
        <v>46</v>
      </c>
      <c r="C140" s="14">
        <v>101.03303037154953</v>
      </c>
      <c r="D140" s="15">
        <v>468</v>
      </c>
    </row>
    <row r="141" spans="1:4" x14ac:dyDescent="0.3">
      <c r="A141" t="s">
        <v>238</v>
      </c>
      <c r="B141" t="s">
        <v>46</v>
      </c>
      <c r="C141" s="14">
        <v>113.0199231548761</v>
      </c>
      <c r="D141" s="15">
        <v>533</v>
      </c>
    </row>
    <row r="142" spans="1:4" x14ac:dyDescent="0.3">
      <c r="A142" t="s">
        <v>239</v>
      </c>
      <c r="B142" t="s">
        <v>46</v>
      </c>
      <c r="C142" s="14">
        <v>115.42379914332409</v>
      </c>
      <c r="D142" s="15">
        <v>543</v>
      </c>
    </row>
    <row r="143" spans="1:4" x14ac:dyDescent="0.3">
      <c r="A143" t="s">
        <v>240</v>
      </c>
      <c r="B143" t="s">
        <v>46</v>
      </c>
      <c r="C143" s="14">
        <v>98.840439369763033</v>
      </c>
      <c r="D143" s="15">
        <v>433</v>
      </c>
    </row>
    <row r="144" spans="1:4" x14ac:dyDescent="0.3">
      <c r="A144" t="s">
        <v>241</v>
      </c>
      <c r="B144" t="s">
        <v>47</v>
      </c>
      <c r="C144" s="14">
        <v>92.959040112896517</v>
      </c>
      <c r="D144" s="15">
        <v>363</v>
      </c>
    </row>
    <row r="145" spans="1:4" x14ac:dyDescent="0.3">
      <c r="A145" t="s">
        <v>47</v>
      </c>
      <c r="B145" t="s">
        <v>47</v>
      </c>
      <c r="C145" s="14">
        <v>98.279164599094315</v>
      </c>
      <c r="D145" s="15">
        <v>425</v>
      </c>
    </row>
    <row r="146" spans="1:4" x14ac:dyDescent="0.3">
      <c r="A146" t="s">
        <v>242</v>
      </c>
      <c r="B146" t="s">
        <v>47</v>
      </c>
      <c r="C146" s="14">
        <v>87.179825047197625</v>
      </c>
      <c r="D146" s="15">
        <v>294</v>
      </c>
    </row>
    <row r="147" spans="1:4" x14ac:dyDescent="0.3">
      <c r="A147" t="s">
        <v>243</v>
      </c>
      <c r="B147" t="s">
        <v>47</v>
      </c>
      <c r="C147" s="14">
        <v>94.130406243081936</v>
      </c>
      <c r="D147" s="15">
        <v>380</v>
      </c>
    </row>
    <row r="148" spans="1:4" x14ac:dyDescent="0.3">
      <c r="A148" t="s">
        <v>244</v>
      </c>
      <c r="B148" t="s">
        <v>48</v>
      </c>
      <c r="C148" s="14">
        <v>63.967795318200388</v>
      </c>
      <c r="D148" s="15">
        <v>49</v>
      </c>
    </row>
    <row r="149" spans="1:4" x14ac:dyDescent="0.3">
      <c r="A149" t="s">
        <v>245</v>
      </c>
      <c r="B149" t="s">
        <v>48</v>
      </c>
      <c r="C149" s="14">
        <v>81.794992491395959</v>
      </c>
      <c r="D149" s="15">
        <v>210</v>
      </c>
    </row>
    <row r="150" spans="1:4" x14ac:dyDescent="0.3">
      <c r="A150" t="s">
        <v>246</v>
      </c>
      <c r="B150" t="s">
        <v>48</v>
      </c>
      <c r="C150" s="14">
        <v>64.002157430009305</v>
      </c>
      <c r="D150" s="15">
        <v>50</v>
      </c>
    </row>
    <row r="151" spans="1:4" x14ac:dyDescent="0.3">
      <c r="A151" t="s">
        <v>247</v>
      </c>
      <c r="B151" t="s">
        <v>48</v>
      </c>
      <c r="C151" s="14">
        <v>79.890394662817243</v>
      </c>
      <c r="D151" s="15">
        <v>171</v>
      </c>
    </row>
    <row r="152" spans="1:4" x14ac:dyDescent="0.3">
      <c r="A152" t="s">
        <v>248</v>
      </c>
      <c r="B152" t="s">
        <v>48</v>
      </c>
      <c r="C152" s="14">
        <v>81.708643501642541</v>
      </c>
      <c r="D152" s="15">
        <v>209</v>
      </c>
    </row>
    <row r="153" spans="1:4" x14ac:dyDescent="0.3">
      <c r="A153" t="s">
        <v>249</v>
      </c>
      <c r="B153" t="s">
        <v>48</v>
      </c>
      <c r="C153" s="14">
        <v>86.497110438719972</v>
      </c>
      <c r="D153" s="15">
        <v>281</v>
      </c>
    </row>
    <row r="154" spans="1:4" x14ac:dyDescent="0.3">
      <c r="A154" t="s">
        <v>250</v>
      </c>
      <c r="B154" t="s">
        <v>48</v>
      </c>
      <c r="C154" s="14">
        <v>89.148488052740987</v>
      </c>
      <c r="D154" s="15">
        <v>312</v>
      </c>
    </row>
    <row r="155" spans="1:4" x14ac:dyDescent="0.3">
      <c r="A155" t="s">
        <v>251</v>
      </c>
      <c r="B155" t="s">
        <v>48</v>
      </c>
      <c r="C155" s="14">
        <v>81.478458244520283</v>
      </c>
      <c r="D155" s="15">
        <v>206</v>
      </c>
    </row>
    <row r="156" spans="1:4" x14ac:dyDescent="0.3">
      <c r="A156" t="s">
        <v>252</v>
      </c>
      <c r="B156" t="s">
        <v>48</v>
      </c>
      <c r="C156" s="14">
        <v>94.747958711859553</v>
      </c>
      <c r="D156" s="15">
        <v>382</v>
      </c>
    </row>
    <row r="157" spans="1:4" x14ac:dyDescent="0.3">
      <c r="A157" t="s">
        <v>253</v>
      </c>
      <c r="B157" t="s">
        <v>48</v>
      </c>
      <c r="C157" s="14">
        <v>76.817284498568796</v>
      </c>
      <c r="D157" s="15">
        <v>134</v>
      </c>
    </row>
    <row r="158" spans="1:4" x14ac:dyDescent="0.3">
      <c r="A158" t="s">
        <v>254</v>
      </c>
      <c r="B158" t="s">
        <v>49</v>
      </c>
      <c r="C158" s="14">
        <v>89.327648659639436</v>
      </c>
      <c r="D158" s="15">
        <v>315</v>
      </c>
    </row>
    <row r="159" spans="1:4" x14ac:dyDescent="0.3">
      <c r="A159" t="s">
        <v>255</v>
      </c>
      <c r="B159" t="s">
        <v>49</v>
      </c>
      <c r="C159" s="14">
        <v>102.50706800025625</v>
      </c>
      <c r="D159" s="15">
        <v>480</v>
      </c>
    </row>
    <row r="160" spans="1:4" x14ac:dyDescent="0.3">
      <c r="A160" t="s">
        <v>256</v>
      </c>
      <c r="B160" t="s">
        <v>49</v>
      </c>
      <c r="C160" s="14">
        <v>104.47168358094521</v>
      </c>
      <c r="D160" s="15">
        <v>494</v>
      </c>
    </row>
    <row r="161" spans="1:4" x14ac:dyDescent="0.3">
      <c r="A161" t="s">
        <v>257</v>
      </c>
      <c r="B161" t="s">
        <v>49</v>
      </c>
      <c r="C161" s="14">
        <v>90.277269934448697</v>
      </c>
      <c r="D161" s="15">
        <v>329</v>
      </c>
    </row>
    <row r="162" spans="1:4" x14ac:dyDescent="0.3">
      <c r="A162" t="s">
        <v>258</v>
      </c>
      <c r="B162" t="s">
        <v>49</v>
      </c>
      <c r="C162" s="14">
        <v>89.351218778341803</v>
      </c>
      <c r="D162" s="15">
        <v>316</v>
      </c>
    </row>
    <row r="163" spans="1:4" x14ac:dyDescent="0.3">
      <c r="A163" t="s">
        <v>71</v>
      </c>
      <c r="B163" t="s">
        <v>49</v>
      </c>
      <c r="C163" s="14">
        <v>100.0365944646525</v>
      </c>
      <c r="D163" s="15">
        <v>453</v>
      </c>
    </row>
    <row r="164" spans="1:4" x14ac:dyDescent="0.3">
      <c r="A164" t="s">
        <v>259</v>
      </c>
      <c r="B164" t="s">
        <v>49</v>
      </c>
      <c r="C164" s="14">
        <v>91.319031463324507</v>
      </c>
      <c r="D164" s="15">
        <v>341</v>
      </c>
    </row>
    <row r="165" spans="1:4" x14ac:dyDescent="0.3">
      <c r="A165" t="s">
        <v>260</v>
      </c>
      <c r="B165" t="s">
        <v>49</v>
      </c>
      <c r="C165" s="14">
        <v>82.43054080113356</v>
      </c>
      <c r="D165" s="15">
        <v>219</v>
      </c>
    </row>
    <row r="166" spans="1:4" x14ac:dyDescent="0.3">
      <c r="A166" t="s">
        <v>261</v>
      </c>
      <c r="B166" t="s">
        <v>49</v>
      </c>
      <c r="C166" s="14">
        <v>81.59765966649158</v>
      </c>
      <c r="D166" s="15">
        <v>208</v>
      </c>
    </row>
    <row r="167" spans="1:4" x14ac:dyDescent="0.3">
      <c r="A167" t="s">
        <v>262</v>
      </c>
      <c r="B167" t="s">
        <v>49</v>
      </c>
      <c r="C167" s="14">
        <v>85.675049239980268</v>
      </c>
      <c r="D167" s="15">
        <v>270</v>
      </c>
    </row>
    <row r="168" spans="1:4" x14ac:dyDescent="0.3">
      <c r="A168" t="s">
        <v>263</v>
      </c>
      <c r="B168" t="s">
        <v>49</v>
      </c>
      <c r="C168" s="14">
        <v>95.256261860871945</v>
      </c>
      <c r="D168" s="15">
        <v>388</v>
      </c>
    </row>
    <row r="169" spans="1:4" x14ac:dyDescent="0.3">
      <c r="A169" t="s">
        <v>264</v>
      </c>
      <c r="B169" t="s">
        <v>50</v>
      </c>
      <c r="C169" s="14">
        <v>97.93248276094161</v>
      </c>
      <c r="D169" s="15">
        <v>421</v>
      </c>
    </row>
    <row r="170" spans="1:4" x14ac:dyDescent="0.3">
      <c r="A170" t="s">
        <v>265</v>
      </c>
      <c r="B170" t="s">
        <v>50</v>
      </c>
      <c r="C170" s="14">
        <v>99.86958441373406</v>
      </c>
      <c r="D170" s="15">
        <v>450</v>
      </c>
    </row>
    <row r="171" spans="1:4" x14ac:dyDescent="0.3">
      <c r="A171" t="s">
        <v>266</v>
      </c>
      <c r="B171" t="s">
        <v>50</v>
      </c>
      <c r="C171" s="14">
        <v>91.400904800753608</v>
      </c>
      <c r="D171" s="15">
        <v>343</v>
      </c>
    </row>
    <row r="172" spans="1:4" x14ac:dyDescent="0.3">
      <c r="A172" t="s">
        <v>267</v>
      </c>
      <c r="B172" t="s">
        <v>50</v>
      </c>
      <c r="C172" s="14">
        <v>84.153990044605607</v>
      </c>
      <c r="D172" s="15">
        <v>252</v>
      </c>
    </row>
    <row r="173" spans="1:4" x14ac:dyDescent="0.3">
      <c r="A173" t="s">
        <v>268</v>
      </c>
      <c r="B173" t="s">
        <v>50</v>
      </c>
      <c r="C173" s="14">
        <v>92.521083168879485</v>
      </c>
      <c r="D173" s="15">
        <v>357</v>
      </c>
    </row>
    <row r="174" spans="1:4" x14ac:dyDescent="0.3">
      <c r="A174" t="s">
        <v>269</v>
      </c>
      <c r="B174" t="s">
        <v>50</v>
      </c>
      <c r="C174" s="14">
        <v>89.428351571971888</v>
      </c>
      <c r="D174" s="15">
        <v>317</v>
      </c>
    </row>
    <row r="175" spans="1:4" x14ac:dyDescent="0.3">
      <c r="A175" t="s">
        <v>270</v>
      </c>
      <c r="B175" t="s">
        <v>50</v>
      </c>
      <c r="C175" s="14">
        <v>70.447172586982674</v>
      </c>
      <c r="D175" s="15">
        <v>84</v>
      </c>
    </row>
    <row r="176" spans="1:4" x14ac:dyDescent="0.3">
      <c r="A176" t="s">
        <v>271</v>
      </c>
      <c r="B176" t="s">
        <v>51</v>
      </c>
      <c r="C176" s="14">
        <v>77.153974452616509</v>
      </c>
      <c r="D176" s="15">
        <v>139</v>
      </c>
    </row>
    <row r="177" spans="1:4" x14ac:dyDescent="0.3">
      <c r="A177" t="s">
        <v>272</v>
      </c>
      <c r="B177" t="s">
        <v>51</v>
      </c>
      <c r="C177" s="14">
        <v>83.660002716892222</v>
      </c>
      <c r="D177" s="15">
        <v>241</v>
      </c>
    </row>
    <row r="178" spans="1:4" x14ac:dyDescent="0.3">
      <c r="A178" t="s">
        <v>273</v>
      </c>
      <c r="B178" t="s">
        <v>51</v>
      </c>
      <c r="C178" s="14">
        <v>53.835060894036758</v>
      </c>
      <c r="D178" s="15">
        <v>16</v>
      </c>
    </row>
    <row r="179" spans="1:4" x14ac:dyDescent="0.3">
      <c r="A179" t="s">
        <v>274</v>
      </c>
      <c r="B179" t="s">
        <v>51</v>
      </c>
      <c r="C179" s="14">
        <v>54.255913184246396</v>
      </c>
      <c r="D179" s="15">
        <v>17</v>
      </c>
    </row>
    <row r="180" spans="1:4" x14ac:dyDescent="0.3">
      <c r="A180" t="s">
        <v>275</v>
      </c>
      <c r="B180" t="s">
        <v>51</v>
      </c>
      <c r="C180" s="14">
        <v>55.648449683664523</v>
      </c>
      <c r="D180" s="15">
        <v>22</v>
      </c>
    </row>
    <row r="181" spans="1:4" x14ac:dyDescent="0.3">
      <c r="A181" t="s">
        <v>276</v>
      </c>
      <c r="B181" t="s">
        <v>51</v>
      </c>
      <c r="C181" s="14">
        <v>63.65104600652721</v>
      </c>
      <c r="D181" s="15">
        <v>47</v>
      </c>
    </row>
    <row r="182" spans="1:4" x14ac:dyDescent="0.3">
      <c r="A182" t="s">
        <v>277</v>
      </c>
      <c r="B182" t="s">
        <v>51</v>
      </c>
      <c r="C182" s="14">
        <v>63.000215311636225</v>
      </c>
      <c r="D182" s="15">
        <v>44</v>
      </c>
    </row>
    <row r="183" spans="1:4" x14ac:dyDescent="0.3">
      <c r="A183" t="s">
        <v>278</v>
      </c>
      <c r="B183" t="s">
        <v>51</v>
      </c>
      <c r="C183" s="14">
        <v>84.158824130004888</v>
      </c>
      <c r="D183" s="15">
        <v>253</v>
      </c>
    </row>
    <row r="184" spans="1:4" x14ac:dyDescent="0.3">
      <c r="A184" t="s">
        <v>279</v>
      </c>
      <c r="B184" t="s">
        <v>51</v>
      </c>
      <c r="C184" s="14">
        <v>54.450976804684714</v>
      </c>
      <c r="D184" s="15">
        <v>18</v>
      </c>
    </row>
    <row r="185" spans="1:4" x14ac:dyDescent="0.3">
      <c r="A185" t="s">
        <v>280</v>
      </c>
      <c r="B185" t="s">
        <v>52</v>
      </c>
      <c r="C185" s="14">
        <v>75.382029304824016</v>
      </c>
      <c r="D185" s="15">
        <v>123</v>
      </c>
    </row>
    <row r="186" spans="1:4" x14ac:dyDescent="0.3">
      <c r="A186" t="s">
        <v>276</v>
      </c>
      <c r="B186" t="s">
        <v>52</v>
      </c>
      <c r="C186" s="14">
        <v>68.847923816870122</v>
      </c>
      <c r="D186" s="15">
        <v>72</v>
      </c>
    </row>
    <row r="187" spans="1:4" x14ac:dyDescent="0.3">
      <c r="A187" t="s">
        <v>281</v>
      </c>
      <c r="B187" t="s">
        <v>52</v>
      </c>
      <c r="C187" s="14">
        <v>81.233888882489026</v>
      </c>
      <c r="D187" s="15">
        <v>200</v>
      </c>
    </row>
    <row r="188" spans="1:4" x14ac:dyDescent="0.3">
      <c r="A188" t="s">
        <v>282</v>
      </c>
      <c r="B188" t="s">
        <v>52</v>
      </c>
      <c r="C188" s="14">
        <v>61.063472411081293</v>
      </c>
      <c r="D188" s="15">
        <v>35</v>
      </c>
    </row>
    <row r="189" spans="1:4" x14ac:dyDescent="0.3">
      <c r="A189" t="s">
        <v>283</v>
      </c>
      <c r="B189" t="s">
        <v>52</v>
      </c>
      <c r="C189" s="14">
        <v>73.209117868409493</v>
      </c>
      <c r="D189" s="15">
        <v>101</v>
      </c>
    </row>
    <row r="190" spans="1:4" x14ac:dyDescent="0.3">
      <c r="A190" t="s">
        <v>284</v>
      </c>
      <c r="B190" t="s">
        <v>52</v>
      </c>
      <c r="C190" s="14">
        <v>80.562008404250207</v>
      </c>
      <c r="D190" s="15">
        <v>183</v>
      </c>
    </row>
    <row r="191" spans="1:4" x14ac:dyDescent="0.3">
      <c r="A191" t="s">
        <v>285</v>
      </c>
      <c r="B191" t="s">
        <v>52</v>
      </c>
      <c r="C191" s="14">
        <v>99.939757590788901</v>
      </c>
      <c r="D191" s="15">
        <v>452</v>
      </c>
    </row>
    <row r="192" spans="1:4" x14ac:dyDescent="0.3">
      <c r="A192" t="s">
        <v>286</v>
      </c>
      <c r="B192" t="s">
        <v>52</v>
      </c>
      <c r="C192" s="14">
        <v>85.704748597263659</v>
      </c>
      <c r="D192" s="15">
        <v>271</v>
      </c>
    </row>
    <row r="193" spans="1:4" x14ac:dyDescent="0.3">
      <c r="A193" t="s">
        <v>287</v>
      </c>
      <c r="B193" t="s">
        <v>53</v>
      </c>
      <c r="C193" s="14">
        <v>100.43392199434402</v>
      </c>
      <c r="D193" s="15">
        <v>456</v>
      </c>
    </row>
    <row r="194" spans="1:4" x14ac:dyDescent="0.3">
      <c r="A194" t="s">
        <v>288</v>
      </c>
      <c r="B194" t="s">
        <v>53</v>
      </c>
      <c r="C194" s="14">
        <v>106.34354016347422</v>
      </c>
      <c r="D194" s="15">
        <v>509</v>
      </c>
    </row>
    <row r="195" spans="1:4" x14ac:dyDescent="0.3">
      <c r="A195" t="s">
        <v>289</v>
      </c>
      <c r="B195" t="s">
        <v>53</v>
      </c>
      <c r="C195" s="14">
        <v>90.848875770486217</v>
      </c>
      <c r="D195" s="15">
        <v>336</v>
      </c>
    </row>
    <row r="196" spans="1:4" x14ac:dyDescent="0.3">
      <c r="A196" t="s">
        <v>290</v>
      </c>
      <c r="B196" t="s">
        <v>53</v>
      </c>
      <c r="C196" s="14">
        <v>110.59137164565524</v>
      </c>
      <c r="D196" s="15">
        <v>523</v>
      </c>
    </row>
    <row r="197" spans="1:4" x14ac:dyDescent="0.3">
      <c r="A197" t="s">
        <v>291</v>
      </c>
      <c r="B197" t="s">
        <v>53</v>
      </c>
      <c r="C197" s="14">
        <v>91.272746146785096</v>
      </c>
      <c r="D197" s="15">
        <v>340</v>
      </c>
    </row>
    <row r="198" spans="1:4" x14ac:dyDescent="0.3">
      <c r="A198" t="s">
        <v>292</v>
      </c>
      <c r="B198" t="s">
        <v>53</v>
      </c>
      <c r="C198" s="14">
        <v>124.77825701873756</v>
      </c>
      <c r="D198" s="15">
        <v>559</v>
      </c>
    </row>
    <row r="199" spans="1:4" x14ac:dyDescent="0.3">
      <c r="A199" t="s">
        <v>181</v>
      </c>
      <c r="B199" t="s">
        <v>53</v>
      </c>
      <c r="C199" s="14">
        <v>98.507353823125939</v>
      </c>
      <c r="D199" s="15">
        <v>429</v>
      </c>
    </row>
    <row r="200" spans="1:4" x14ac:dyDescent="0.3">
      <c r="A200" t="s">
        <v>293</v>
      </c>
      <c r="B200" t="s">
        <v>53</v>
      </c>
      <c r="C200" s="14">
        <v>62.763822610535996</v>
      </c>
      <c r="D200" s="15">
        <v>41</v>
      </c>
    </row>
    <row r="201" spans="1:4" x14ac:dyDescent="0.3">
      <c r="A201" t="s">
        <v>294</v>
      </c>
      <c r="B201" t="s">
        <v>53</v>
      </c>
      <c r="C201" s="14">
        <v>92.814825793632139</v>
      </c>
      <c r="D201" s="15">
        <v>360</v>
      </c>
    </row>
    <row r="202" spans="1:4" x14ac:dyDescent="0.3">
      <c r="A202" t="s">
        <v>295</v>
      </c>
      <c r="B202" t="s">
        <v>53</v>
      </c>
      <c r="C202" s="14">
        <v>111.53200725097813</v>
      </c>
      <c r="D202" s="15">
        <v>528</v>
      </c>
    </row>
    <row r="203" spans="1:4" x14ac:dyDescent="0.3">
      <c r="A203" t="s">
        <v>296</v>
      </c>
      <c r="B203" t="s">
        <v>54</v>
      </c>
      <c r="C203" s="14">
        <v>80.586432240439009</v>
      </c>
      <c r="D203" s="15">
        <v>185</v>
      </c>
    </row>
    <row r="204" spans="1:4" x14ac:dyDescent="0.3">
      <c r="A204" t="s">
        <v>297</v>
      </c>
      <c r="B204" t="s">
        <v>54</v>
      </c>
      <c r="C204" s="14">
        <v>60.787984222100803</v>
      </c>
      <c r="D204" s="15">
        <v>33</v>
      </c>
    </row>
    <row r="205" spans="1:4" x14ac:dyDescent="0.3">
      <c r="A205" t="s">
        <v>298</v>
      </c>
      <c r="B205" t="s">
        <v>54</v>
      </c>
      <c r="C205" s="14">
        <v>59.7200975375398</v>
      </c>
      <c r="D205" s="15">
        <v>29</v>
      </c>
    </row>
    <row r="206" spans="1:4" x14ac:dyDescent="0.3">
      <c r="A206" t="s">
        <v>299</v>
      </c>
      <c r="B206" t="s">
        <v>54</v>
      </c>
      <c r="C206" s="14">
        <v>72.959326448478762</v>
      </c>
      <c r="D206" s="15">
        <v>97</v>
      </c>
    </row>
    <row r="207" spans="1:4" x14ac:dyDescent="0.3">
      <c r="A207" t="s">
        <v>300</v>
      </c>
      <c r="B207" t="s">
        <v>54</v>
      </c>
      <c r="C207" s="14">
        <v>66.072406707985309</v>
      </c>
      <c r="D207" s="15">
        <v>55</v>
      </c>
    </row>
    <row r="208" spans="1:4" x14ac:dyDescent="0.3">
      <c r="A208" t="s">
        <v>301</v>
      </c>
      <c r="B208" t="s">
        <v>54</v>
      </c>
      <c r="C208" s="14">
        <v>66.046109830612693</v>
      </c>
      <c r="D208" s="15">
        <v>54</v>
      </c>
    </row>
    <row r="209" spans="1:4" x14ac:dyDescent="0.3">
      <c r="A209" t="s">
        <v>141</v>
      </c>
      <c r="B209" t="s">
        <v>54</v>
      </c>
      <c r="C209" s="14">
        <v>78.028601534196127</v>
      </c>
      <c r="D209" s="15">
        <v>151</v>
      </c>
    </row>
    <row r="210" spans="1:4" x14ac:dyDescent="0.3">
      <c r="A210" t="s">
        <v>302</v>
      </c>
      <c r="B210" t="s">
        <v>54</v>
      </c>
      <c r="C210" s="14">
        <v>55.65781424512511</v>
      </c>
      <c r="D210" s="15">
        <v>23</v>
      </c>
    </row>
    <row r="211" spans="1:4" x14ac:dyDescent="0.3">
      <c r="A211" t="s">
        <v>303</v>
      </c>
      <c r="B211" t="s">
        <v>54</v>
      </c>
      <c r="C211" s="14">
        <v>48.50168411853538</v>
      </c>
      <c r="D211" s="15">
        <v>7</v>
      </c>
    </row>
    <row r="212" spans="1:4" x14ac:dyDescent="0.3">
      <c r="A212" t="s">
        <v>304</v>
      </c>
      <c r="B212" t="s">
        <v>54</v>
      </c>
      <c r="C212" s="14">
        <v>58.771719430939633</v>
      </c>
      <c r="D212" s="15">
        <v>27</v>
      </c>
    </row>
    <row r="213" spans="1:4" x14ac:dyDescent="0.3">
      <c r="A213" t="s">
        <v>305</v>
      </c>
      <c r="B213" t="s">
        <v>54</v>
      </c>
      <c r="C213" s="14">
        <v>83.374864448654961</v>
      </c>
      <c r="D213" s="15">
        <v>237</v>
      </c>
    </row>
    <row r="214" spans="1:4" x14ac:dyDescent="0.3">
      <c r="A214" t="s">
        <v>306</v>
      </c>
      <c r="B214" t="s">
        <v>54</v>
      </c>
      <c r="C214" s="14">
        <v>89.907549529268536</v>
      </c>
      <c r="D214" s="15">
        <v>325</v>
      </c>
    </row>
    <row r="215" spans="1:4" x14ac:dyDescent="0.3">
      <c r="A215" t="s">
        <v>307</v>
      </c>
      <c r="B215" t="s">
        <v>55</v>
      </c>
      <c r="C215" s="14">
        <v>93.49328487754498</v>
      </c>
      <c r="D215" s="15">
        <v>370</v>
      </c>
    </row>
    <row r="216" spans="1:4" x14ac:dyDescent="0.3">
      <c r="A216" t="s">
        <v>308</v>
      </c>
      <c r="B216" t="s">
        <v>55</v>
      </c>
      <c r="C216" s="14">
        <v>52.581809155810134</v>
      </c>
      <c r="D216" s="15">
        <v>14</v>
      </c>
    </row>
    <row r="217" spans="1:4" x14ac:dyDescent="0.3">
      <c r="A217" t="s">
        <v>309</v>
      </c>
      <c r="B217" t="s">
        <v>55</v>
      </c>
      <c r="C217" s="14">
        <v>96.042475633174249</v>
      </c>
      <c r="D217" s="15">
        <v>396</v>
      </c>
    </row>
    <row r="218" spans="1:4" x14ac:dyDescent="0.3">
      <c r="A218" t="s">
        <v>310</v>
      </c>
      <c r="B218" t="s">
        <v>55</v>
      </c>
      <c r="C218" s="14">
        <v>107.44933237862392</v>
      </c>
      <c r="D218" s="15">
        <v>513</v>
      </c>
    </row>
    <row r="219" spans="1:4" x14ac:dyDescent="0.3">
      <c r="A219" t="s">
        <v>311</v>
      </c>
      <c r="B219" t="s">
        <v>55</v>
      </c>
      <c r="C219" s="14">
        <v>82.363042058803799</v>
      </c>
      <c r="D219" s="15">
        <v>218</v>
      </c>
    </row>
    <row r="220" spans="1:4" x14ac:dyDescent="0.3">
      <c r="A220" t="s">
        <v>312</v>
      </c>
      <c r="B220" t="s">
        <v>55</v>
      </c>
      <c r="C220" s="14">
        <v>91.379063011628901</v>
      </c>
      <c r="D220" s="15">
        <v>342</v>
      </c>
    </row>
    <row r="221" spans="1:4" x14ac:dyDescent="0.3">
      <c r="A221" t="s">
        <v>313</v>
      </c>
      <c r="B221" t="s">
        <v>55</v>
      </c>
      <c r="C221" s="14">
        <v>93.829632250759559</v>
      </c>
      <c r="D221" s="15">
        <v>374</v>
      </c>
    </row>
    <row r="222" spans="1:4" x14ac:dyDescent="0.3">
      <c r="A222" t="s">
        <v>314</v>
      </c>
      <c r="B222" t="s">
        <v>55</v>
      </c>
      <c r="C222" s="14">
        <v>95.921157621376224</v>
      </c>
      <c r="D222" s="15">
        <v>393</v>
      </c>
    </row>
    <row r="223" spans="1:4" x14ac:dyDescent="0.3">
      <c r="A223" t="s">
        <v>315</v>
      </c>
      <c r="B223" t="s">
        <v>55</v>
      </c>
      <c r="C223" s="14">
        <v>84.400317444586349</v>
      </c>
      <c r="D223" s="15">
        <v>258</v>
      </c>
    </row>
    <row r="224" spans="1:4" x14ac:dyDescent="0.3">
      <c r="A224" t="s">
        <v>316</v>
      </c>
      <c r="B224" t="s">
        <v>55</v>
      </c>
      <c r="C224" s="14">
        <v>88.818518611576991</v>
      </c>
      <c r="D224" s="15">
        <v>309</v>
      </c>
    </row>
    <row r="225" spans="1:4" x14ac:dyDescent="0.3">
      <c r="A225" t="s">
        <v>317</v>
      </c>
      <c r="B225" t="s">
        <v>55</v>
      </c>
      <c r="C225" s="14">
        <v>97.572426026118606</v>
      </c>
      <c r="D225" s="15">
        <v>418</v>
      </c>
    </row>
    <row r="226" spans="1:4" x14ac:dyDescent="0.3">
      <c r="A226" t="s">
        <v>284</v>
      </c>
      <c r="B226" t="s">
        <v>55</v>
      </c>
      <c r="C226" s="14">
        <v>82.912191551852814</v>
      </c>
      <c r="D226" s="15">
        <v>225</v>
      </c>
    </row>
    <row r="227" spans="1:4" x14ac:dyDescent="0.3">
      <c r="A227" t="s">
        <v>318</v>
      </c>
      <c r="B227" t="s">
        <v>55</v>
      </c>
      <c r="C227" s="14">
        <v>88.995141498002923</v>
      </c>
      <c r="D227" s="15">
        <v>311</v>
      </c>
    </row>
    <row r="228" spans="1:4" x14ac:dyDescent="0.3">
      <c r="A228" t="s">
        <v>319</v>
      </c>
      <c r="B228" t="s">
        <v>55</v>
      </c>
      <c r="C228" s="14">
        <v>94.869398269469912</v>
      </c>
      <c r="D228" s="15">
        <v>384</v>
      </c>
    </row>
    <row r="229" spans="1:4" x14ac:dyDescent="0.3">
      <c r="A229" t="s">
        <v>320</v>
      </c>
      <c r="B229" t="s">
        <v>55</v>
      </c>
      <c r="C229" s="14">
        <v>73.014909529889081</v>
      </c>
      <c r="D229" s="15">
        <v>99</v>
      </c>
    </row>
    <row r="230" spans="1:4" x14ac:dyDescent="0.3">
      <c r="A230" t="s">
        <v>321</v>
      </c>
      <c r="B230" t="s">
        <v>55</v>
      </c>
      <c r="C230" s="14">
        <v>85.306151661970816</v>
      </c>
      <c r="D230" s="15">
        <v>268</v>
      </c>
    </row>
    <row r="231" spans="1:4" x14ac:dyDescent="0.3">
      <c r="A231" t="s">
        <v>322</v>
      </c>
      <c r="B231" t="s">
        <v>56</v>
      </c>
      <c r="C231" s="14">
        <v>80.052172428741699</v>
      </c>
      <c r="D231" s="15">
        <v>174</v>
      </c>
    </row>
    <row r="232" spans="1:4" x14ac:dyDescent="0.3">
      <c r="A232" t="s">
        <v>323</v>
      </c>
      <c r="B232" t="s">
        <v>56</v>
      </c>
      <c r="C232" s="14">
        <v>75.626810859683587</v>
      </c>
      <c r="D232" s="15">
        <v>124</v>
      </c>
    </row>
    <row r="233" spans="1:4" x14ac:dyDescent="0.3">
      <c r="A233" t="s">
        <v>324</v>
      </c>
      <c r="B233" t="s">
        <v>57</v>
      </c>
      <c r="C233" s="14">
        <v>86.170392221597481</v>
      </c>
      <c r="D233" s="15">
        <v>275</v>
      </c>
    </row>
    <row r="234" spans="1:4" x14ac:dyDescent="0.3">
      <c r="A234" t="s">
        <v>57</v>
      </c>
      <c r="B234" t="s">
        <v>57</v>
      </c>
      <c r="C234" s="14">
        <v>90.677364254541615</v>
      </c>
      <c r="D234" s="15">
        <v>334</v>
      </c>
    </row>
    <row r="235" spans="1:4" x14ac:dyDescent="0.3">
      <c r="A235" t="s">
        <v>325</v>
      </c>
      <c r="B235" t="s">
        <v>57</v>
      </c>
      <c r="C235" s="14">
        <v>83.04573480583575</v>
      </c>
      <c r="D235" s="15">
        <v>228</v>
      </c>
    </row>
    <row r="236" spans="1:4" x14ac:dyDescent="0.3">
      <c r="A236" t="s">
        <v>326</v>
      </c>
      <c r="B236" t="s">
        <v>57</v>
      </c>
      <c r="C236" s="14">
        <v>87.027497629344694</v>
      </c>
      <c r="D236" s="15">
        <v>290</v>
      </c>
    </row>
    <row r="237" spans="1:4" x14ac:dyDescent="0.3">
      <c r="A237" t="s">
        <v>327</v>
      </c>
      <c r="B237" t="s">
        <v>57</v>
      </c>
      <c r="C237" s="14">
        <v>78.342835863050752</v>
      </c>
      <c r="D237" s="15">
        <v>154</v>
      </c>
    </row>
    <row r="238" spans="1:4" x14ac:dyDescent="0.3">
      <c r="A238" t="s">
        <v>108</v>
      </c>
      <c r="B238" t="s">
        <v>57</v>
      </c>
      <c r="C238" s="14">
        <v>82.444052768385276</v>
      </c>
      <c r="D238" s="15">
        <v>221</v>
      </c>
    </row>
    <row r="239" spans="1:4" x14ac:dyDescent="0.3">
      <c r="A239" t="s">
        <v>328</v>
      </c>
      <c r="B239" t="s">
        <v>58</v>
      </c>
      <c r="C239" s="14">
        <v>79.820964086923055</v>
      </c>
      <c r="D239" s="15">
        <v>170</v>
      </c>
    </row>
    <row r="240" spans="1:4" x14ac:dyDescent="0.3">
      <c r="A240" t="s">
        <v>329</v>
      </c>
      <c r="B240" t="s">
        <v>58</v>
      </c>
      <c r="C240" s="14">
        <v>89.219216745094172</v>
      </c>
      <c r="D240" s="15">
        <v>313</v>
      </c>
    </row>
    <row r="241" spans="1:4" x14ac:dyDescent="0.3">
      <c r="A241" t="s">
        <v>330</v>
      </c>
      <c r="B241" t="s">
        <v>58</v>
      </c>
      <c r="C241" s="14">
        <v>67.133126791137954</v>
      </c>
      <c r="D241" s="15">
        <v>64</v>
      </c>
    </row>
    <row r="242" spans="1:4" x14ac:dyDescent="0.3">
      <c r="A242" t="s">
        <v>331</v>
      </c>
      <c r="B242" t="s">
        <v>58</v>
      </c>
      <c r="C242" s="14">
        <v>80.301774318448281</v>
      </c>
      <c r="D242" s="15">
        <v>179</v>
      </c>
    </row>
    <row r="243" spans="1:4" x14ac:dyDescent="0.3">
      <c r="A243" t="s">
        <v>332</v>
      </c>
      <c r="B243" t="s">
        <v>59</v>
      </c>
      <c r="C243" s="14">
        <v>84.367751012657891</v>
      </c>
      <c r="D243" s="15">
        <v>257</v>
      </c>
    </row>
    <row r="244" spans="1:4" x14ac:dyDescent="0.3">
      <c r="A244" t="s">
        <v>333</v>
      </c>
      <c r="B244" t="s">
        <v>59</v>
      </c>
      <c r="C244" s="14">
        <v>75.733635375054035</v>
      </c>
      <c r="D244" s="15">
        <v>125</v>
      </c>
    </row>
    <row r="245" spans="1:4" x14ac:dyDescent="0.3">
      <c r="A245" t="s">
        <v>334</v>
      </c>
      <c r="B245" t="s">
        <v>59</v>
      </c>
      <c r="C245" s="14">
        <v>78.900234812188557</v>
      </c>
      <c r="D245" s="15">
        <v>163</v>
      </c>
    </row>
    <row r="246" spans="1:4" x14ac:dyDescent="0.3">
      <c r="A246" t="s">
        <v>335</v>
      </c>
      <c r="B246" t="s">
        <v>59</v>
      </c>
      <c r="C246" s="14">
        <v>120.14777154024783</v>
      </c>
      <c r="D246" s="15">
        <v>550</v>
      </c>
    </row>
    <row r="247" spans="1:4" x14ac:dyDescent="0.3">
      <c r="A247" t="s">
        <v>336</v>
      </c>
      <c r="B247" t="s">
        <v>60</v>
      </c>
      <c r="C247" s="14">
        <v>102.77356033446154</v>
      </c>
      <c r="D247" s="15">
        <v>483</v>
      </c>
    </row>
    <row r="248" spans="1:4" x14ac:dyDescent="0.3">
      <c r="A248" t="s">
        <v>136</v>
      </c>
      <c r="B248" t="s">
        <v>60</v>
      </c>
      <c r="C248" s="14">
        <v>98.635351965331125</v>
      </c>
      <c r="D248" s="15">
        <v>430</v>
      </c>
    </row>
    <row r="249" spans="1:4" x14ac:dyDescent="0.3">
      <c r="A249" t="s">
        <v>337</v>
      </c>
      <c r="B249" t="s">
        <v>60</v>
      </c>
      <c r="C249" s="14">
        <v>90.10456528135802</v>
      </c>
      <c r="D249" s="15">
        <v>327</v>
      </c>
    </row>
    <row r="250" spans="1:4" x14ac:dyDescent="0.3">
      <c r="A250" t="s">
        <v>338</v>
      </c>
      <c r="B250" t="s">
        <v>60</v>
      </c>
      <c r="C250" s="14">
        <v>95.973527540392809</v>
      </c>
      <c r="D250" s="15">
        <v>394</v>
      </c>
    </row>
    <row r="251" spans="1:4" x14ac:dyDescent="0.3">
      <c r="A251" t="s">
        <v>339</v>
      </c>
      <c r="B251" t="s">
        <v>60</v>
      </c>
      <c r="C251" s="14">
        <v>82.086429629401152</v>
      </c>
      <c r="D251" s="15">
        <v>213</v>
      </c>
    </row>
    <row r="252" spans="1:4" x14ac:dyDescent="0.3">
      <c r="A252" t="s">
        <v>340</v>
      </c>
      <c r="B252" t="s">
        <v>60</v>
      </c>
      <c r="C252" s="14">
        <v>92.17944397507955</v>
      </c>
      <c r="D252" s="15">
        <v>353</v>
      </c>
    </row>
    <row r="253" spans="1:4" x14ac:dyDescent="0.3">
      <c r="A253" t="s">
        <v>341</v>
      </c>
      <c r="B253" t="s">
        <v>61</v>
      </c>
      <c r="C253" s="14">
        <v>80.721062216101572</v>
      </c>
      <c r="D253" s="15">
        <v>190</v>
      </c>
    </row>
    <row r="254" spans="1:4" x14ac:dyDescent="0.3">
      <c r="A254" t="s">
        <v>342</v>
      </c>
      <c r="B254" t="s">
        <v>61</v>
      </c>
      <c r="C254" s="14">
        <v>90.631484794735726</v>
      </c>
      <c r="D254" s="15">
        <v>332</v>
      </c>
    </row>
    <row r="255" spans="1:4" x14ac:dyDescent="0.3">
      <c r="A255" t="s">
        <v>343</v>
      </c>
      <c r="B255" t="s">
        <v>61</v>
      </c>
      <c r="C255" s="14">
        <v>92.205550326315006</v>
      </c>
      <c r="D255" s="15">
        <v>355</v>
      </c>
    </row>
    <row r="256" spans="1:4" x14ac:dyDescent="0.3">
      <c r="A256" t="s">
        <v>70</v>
      </c>
      <c r="B256" t="s">
        <v>61</v>
      </c>
      <c r="C256" s="14">
        <v>114.02884718269409</v>
      </c>
      <c r="D256" s="15">
        <v>538</v>
      </c>
    </row>
    <row r="257" spans="1:4" x14ac:dyDescent="0.3">
      <c r="A257" t="s">
        <v>344</v>
      </c>
      <c r="B257" t="s">
        <v>62</v>
      </c>
      <c r="C257" s="14">
        <v>101.72577852374364</v>
      </c>
      <c r="D257" s="15">
        <v>475</v>
      </c>
    </row>
    <row r="258" spans="1:4" x14ac:dyDescent="0.3">
      <c r="A258" t="s">
        <v>345</v>
      </c>
      <c r="B258" t="s">
        <v>62</v>
      </c>
      <c r="C258" s="14">
        <v>59.14808565864972</v>
      </c>
      <c r="D258" s="15">
        <v>28</v>
      </c>
    </row>
    <row r="259" spans="1:4" x14ac:dyDescent="0.3">
      <c r="A259" t="s">
        <v>346</v>
      </c>
      <c r="B259" t="s">
        <v>63</v>
      </c>
      <c r="C259" s="14">
        <v>81.881200168319992</v>
      </c>
      <c r="D259" s="15">
        <v>212</v>
      </c>
    </row>
    <row r="260" spans="1:4" x14ac:dyDescent="0.3">
      <c r="A260" t="s">
        <v>125</v>
      </c>
      <c r="B260" t="s">
        <v>63</v>
      </c>
      <c r="C260" s="14">
        <v>78.135130654933789</v>
      </c>
      <c r="D260" s="15">
        <v>152</v>
      </c>
    </row>
    <row r="261" spans="1:4" x14ac:dyDescent="0.3">
      <c r="A261" t="s">
        <v>46</v>
      </c>
      <c r="B261" t="s">
        <v>63</v>
      </c>
      <c r="C261" s="14">
        <v>73.630148645571495</v>
      </c>
      <c r="D261" s="15">
        <v>103</v>
      </c>
    </row>
    <row r="262" spans="1:4" x14ac:dyDescent="0.3">
      <c r="A262" t="s">
        <v>347</v>
      </c>
      <c r="B262" t="s">
        <v>63</v>
      </c>
      <c r="C262" s="14">
        <v>61.409059813885357</v>
      </c>
      <c r="D262" s="15">
        <v>36</v>
      </c>
    </row>
    <row r="263" spans="1:4" x14ac:dyDescent="0.3">
      <c r="A263" t="s">
        <v>348</v>
      </c>
      <c r="B263" t="s">
        <v>63</v>
      </c>
      <c r="C263" s="14">
        <v>60.455414875217826</v>
      </c>
      <c r="D263" s="15">
        <v>31</v>
      </c>
    </row>
    <row r="264" spans="1:4" x14ac:dyDescent="0.3">
      <c r="A264" t="s">
        <v>349</v>
      </c>
      <c r="B264" t="s">
        <v>63</v>
      </c>
      <c r="C264" s="14">
        <v>75.888255153442316</v>
      </c>
      <c r="D264" s="15">
        <v>127</v>
      </c>
    </row>
    <row r="265" spans="1:4" x14ac:dyDescent="0.3">
      <c r="A265" t="s">
        <v>350</v>
      </c>
      <c r="B265" t="s">
        <v>63</v>
      </c>
      <c r="C265" s="14">
        <v>63.748292611136584</v>
      </c>
      <c r="D265" s="15">
        <v>48</v>
      </c>
    </row>
    <row r="266" spans="1:4" x14ac:dyDescent="0.3">
      <c r="A266" t="s">
        <v>351</v>
      </c>
      <c r="B266" t="s">
        <v>63</v>
      </c>
      <c r="C266" s="14">
        <v>75.026435803700011</v>
      </c>
      <c r="D266" s="15">
        <v>116</v>
      </c>
    </row>
    <row r="267" spans="1:4" x14ac:dyDescent="0.3">
      <c r="A267" t="s">
        <v>352</v>
      </c>
      <c r="B267" t="s">
        <v>64</v>
      </c>
      <c r="C267" s="14">
        <v>75.255120787116368</v>
      </c>
      <c r="D267" s="15">
        <v>121</v>
      </c>
    </row>
    <row r="268" spans="1:4" x14ac:dyDescent="0.3">
      <c r="A268" t="s">
        <v>353</v>
      </c>
      <c r="B268" t="s">
        <v>64</v>
      </c>
      <c r="C268" s="14">
        <v>93.841540531776772</v>
      </c>
      <c r="D268" s="15">
        <v>375</v>
      </c>
    </row>
    <row r="269" spans="1:4" x14ac:dyDescent="0.3">
      <c r="A269" t="s">
        <v>354</v>
      </c>
      <c r="B269" t="s">
        <v>64</v>
      </c>
      <c r="C269" s="14">
        <v>83.77838374721982</v>
      </c>
      <c r="D269" s="15">
        <v>242</v>
      </c>
    </row>
    <row r="270" spans="1:4" x14ac:dyDescent="0.3">
      <c r="A270" t="s">
        <v>355</v>
      </c>
      <c r="B270" t="s">
        <v>64</v>
      </c>
      <c r="C270" s="14">
        <v>66.667953634578254</v>
      </c>
      <c r="D270" s="15">
        <v>60</v>
      </c>
    </row>
    <row r="271" spans="1:4" x14ac:dyDescent="0.3">
      <c r="A271" t="s">
        <v>356</v>
      </c>
      <c r="B271" t="s">
        <v>64</v>
      </c>
      <c r="C271" s="14">
        <v>82.22742559418964</v>
      </c>
      <c r="D271" s="15">
        <v>216</v>
      </c>
    </row>
    <row r="272" spans="1:4" x14ac:dyDescent="0.3">
      <c r="A272" t="s">
        <v>357</v>
      </c>
      <c r="B272" t="s">
        <v>64</v>
      </c>
      <c r="C272" s="14">
        <v>78.631418691916366</v>
      </c>
      <c r="D272" s="15">
        <v>160</v>
      </c>
    </row>
    <row r="273" spans="1:4" x14ac:dyDescent="0.3">
      <c r="A273" t="s">
        <v>358</v>
      </c>
      <c r="B273" t="s">
        <v>64</v>
      </c>
      <c r="C273" s="14">
        <v>84.87680263303443</v>
      </c>
      <c r="D273" s="15">
        <v>261</v>
      </c>
    </row>
    <row r="274" spans="1:4" x14ac:dyDescent="0.3">
      <c r="A274" t="s">
        <v>359</v>
      </c>
      <c r="B274" t="s">
        <v>64</v>
      </c>
      <c r="C274" s="14">
        <v>63.255881914933482</v>
      </c>
      <c r="D274" s="15">
        <v>46</v>
      </c>
    </row>
    <row r="275" spans="1:4" x14ac:dyDescent="0.3">
      <c r="A275" t="s">
        <v>360</v>
      </c>
      <c r="B275" t="s">
        <v>64</v>
      </c>
      <c r="C275" s="14">
        <v>74.388612175780509</v>
      </c>
      <c r="D275" s="15">
        <v>109</v>
      </c>
    </row>
    <row r="276" spans="1:4" x14ac:dyDescent="0.3">
      <c r="A276" t="s">
        <v>361</v>
      </c>
      <c r="B276" t="s">
        <v>65</v>
      </c>
      <c r="C276" s="14">
        <v>83.961522702761982</v>
      </c>
      <c r="D276" s="15">
        <v>247</v>
      </c>
    </row>
    <row r="277" spans="1:4" x14ac:dyDescent="0.3">
      <c r="A277" t="s">
        <v>362</v>
      </c>
      <c r="B277" t="s">
        <v>65</v>
      </c>
      <c r="C277" s="14">
        <v>81.362828746355859</v>
      </c>
      <c r="D277" s="15">
        <v>203</v>
      </c>
    </row>
    <row r="278" spans="1:4" x14ac:dyDescent="0.3">
      <c r="A278" t="s">
        <v>363</v>
      </c>
      <c r="B278" t="s">
        <v>65</v>
      </c>
      <c r="C278" s="14">
        <v>72.308639818293244</v>
      </c>
      <c r="D278" s="15">
        <v>93</v>
      </c>
    </row>
    <row r="279" spans="1:4" x14ac:dyDescent="0.3">
      <c r="A279" t="s">
        <v>364</v>
      </c>
      <c r="B279" t="s">
        <v>65</v>
      </c>
      <c r="C279" s="14">
        <v>86.229900998344363</v>
      </c>
      <c r="D279" s="15">
        <v>277</v>
      </c>
    </row>
    <row r="280" spans="1:4" x14ac:dyDescent="0.3">
      <c r="A280" t="s">
        <v>365</v>
      </c>
      <c r="B280" t="s">
        <v>65</v>
      </c>
      <c r="C280" s="14">
        <v>96.373191505786025</v>
      </c>
      <c r="D280" s="15">
        <v>401</v>
      </c>
    </row>
    <row r="281" spans="1:4" x14ac:dyDescent="0.3">
      <c r="A281" t="s">
        <v>366</v>
      </c>
      <c r="B281" t="s">
        <v>65</v>
      </c>
      <c r="C281" s="14">
        <v>79.908735245901894</v>
      </c>
      <c r="D281" s="15">
        <v>172</v>
      </c>
    </row>
    <row r="282" spans="1:4" x14ac:dyDescent="0.3">
      <c r="A282" t="s">
        <v>221</v>
      </c>
      <c r="B282" t="s">
        <v>65</v>
      </c>
      <c r="C282" s="14">
        <v>76.428823919067696</v>
      </c>
      <c r="D282" s="15">
        <v>130</v>
      </c>
    </row>
    <row r="283" spans="1:4" x14ac:dyDescent="0.3">
      <c r="A283" t="s">
        <v>367</v>
      </c>
      <c r="B283" t="s">
        <v>65</v>
      </c>
      <c r="C283" s="14">
        <v>86.541632968982043</v>
      </c>
      <c r="D283" s="15">
        <v>283</v>
      </c>
    </row>
    <row r="284" spans="1:4" x14ac:dyDescent="0.3">
      <c r="A284" t="s">
        <v>368</v>
      </c>
      <c r="B284" t="s">
        <v>65</v>
      </c>
      <c r="C284" s="14">
        <v>114.3245201791897</v>
      </c>
      <c r="D284" s="15">
        <v>539</v>
      </c>
    </row>
    <row r="285" spans="1:4" x14ac:dyDescent="0.3">
      <c r="A285" t="s">
        <v>369</v>
      </c>
      <c r="B285" t="s">
        <v>65</v>
      </c>
      <c r="C285" s="14">
        <v>86.050749003003858</v>
      </c>
      <c r="D285" s="15">
        <v>273</v>
      </c>
    </row>
    <row r="286" spans="1:4" x14ac:dyDescent="0.3">
      <c r="A286" t="s">
        <v>370</v>
      </c>
      <c r="B286" t="s">
        <v>65</v>
      </c>
      <c r="C286" s="14">
        <v>78.845049628962769</v>
      </c>
      <c r="D286" s="15">
        <v>162</v>
      </c>
    </row>
    <row r="287" spans="1:4" x14ac:dyDescent="0.3">
      <c r="A287" t="s">
        <v>371</v>
      </c>
      <c r="B287" t="s">
        <v>65</v>
      </c>
      <c r="C287" s="14">
        <v>76.954480187986121</v>
      </c>
      <c r="D287" s="15">
        <v>135</v>
      </c>
    </row>
    <row r="288" spans="1:4" x14ac:dyDescent="0.3">
      <c r="A288" t="s">
        <v>372</v>
      </c>
      <c r="B288" t="s">
        <v>65</v>
      </c>
      <c r="C288" s="14">
        <v>74.155559985499977</v>
      </c>
      <c r="D288" s="15">
        <v>108</v>
      </c>
    </row>
    <row r="289" spans="1:4" x14ac:dyDescent="0.3">
      <c r="A289" t="s">
        <v>373</v>
      </c>
      <c r="B289" t="s">
        <v>65</v>
      </c>
      <c r="C289" s="14">
        <v>98.89236681229518</v>
      </c>
      <c r="D289" s="15">
        <v>436</v>
      </c>
    </row>
    <row r="290" spans="1:4" x14ac:dyDescent="0.3">
      <c r="A290" t="s">
        <v>374</v>
      </c>
      <c r="B290" t="s">
        <v>66</v>
      </c>
      <c r="C290" s="14">
        <v>86.261571313788494</v>
      </c>
      <c r="D290" s="15">
        <v>278</v>
      </c>
    </row>
    <row r="291" spans="1:4" x14ac:dyDescent="0.3">
      <c r="A291" t="s">
        <v>375</v>
      </c>
      <c r="B291" t="s">
        <v>66</v>
      </c>
      <c r="C291" s="14">
        <v>97.03504295755107</v>
      </c>
      <c r="D291" s="15">
        <v>410</v>
      </c>
    </row>
    <row r="292" spans="1:4" x14ac:dyDescent="0.3">
      <c r="A292" t="s">
        <v>376</v>
      </c>
      <c r="B292" t="s">
        <v>66</v>
      </c>
      <c r="C292" s="14">
        <v>101.10560936621388</v>
      </c>
      <c r="D292" s="15">
        <v>470</v>
      </c>
    </row>
    <row r="293" spans="1:4" x14ac:dyDescent="0.3">
      <c r="A293" t="s">
        <v>377</v>
      </c>
      <c r="B293" t="s">
        <v>66</v>
      </c>
      <c r="C293" s="14">
        <v>71.456399465935505</v>
      </c>
      <c r="D293" s="15">
        <v>89</v>
      </c>
    </row>
    <row r="294" spans="1:4" x14ac:dyDescent="0.3">
      <c r="A294" t="s">
        <v>378</v>
      </c>
      <c r="B294" t="s">
        <v>67</v>
      </c>
      <c r="C294" s="14">
        <v>69.23915024606579</v>
      </c>
      <c r="D294" s="15">
        <v>75</v>
      </c>
    </row>
    <row r="295" spans="1:4" x14ac:dyDescent="0.3">
      <c r="A295" t="s">
        <v>379</v>
      </c>
      <c r="B295" t="s">
        <v>67</v>
      </c>
      <c r="C295" s="14">
        <v>66.713168962907446</v>
      </c>
      <c r="D295" s="15">
        <v>61</v>
      </c>
    </row>
    <row r="296" spans="1:4" x14ac:dyDescent="0.3">
      <c r="A296" t="s">
        <v>380</v>
      </c>
      <c r="B296" t="s">
        <v>67</v>
      </c>
      <c r="C296" s="14">
        <v>69.77802752069293</v>
      </c>
      <c r="D296" s="15">
        <v>78</v>
      </c>
    </row>
    <row r="297" spans="1:4" x14ac:dyDescent="0.3">
      <c r="A297" t="s">
        <v>381</v>
      </c>
      <c r="B297" t="s">
        <v>67</v>
      </c>
      <c r="C297" s="14">
        <v>74.080954898585674</v>
      </c>
      <c r="D297" s="15">
        <v>107</v>
      </c>
    </row>
    <row r="298" spans="1:4" x14ac:dyDescent="0.3">
      <c r="A298" t="s">
        <v>382</v>
      </c>
      <c r="B298" t="s">
        <v>67</v>
      </c>
      <c r="C298" s="14">
        <v>75.114828167131094</v>
      </c>
      <c r="D298" s="15">
        <v>118</v>
      </c>
    </row>
    <row r="299" spans="1:4" x14ac:dyDescent="0.3">
      <c r="A299" t="s">
        <v>383</v>
      </c>
      <c r="B299" t="s">
        <v>67</v>
      </c>
      <c r="C299" s="14">
        <v>93.519361728700801</v>
      </c>
      <c r="D299" s="15">
        <v>372</v>
      </c>
    </row>
    <row r="300" spans="1:4" x14ac:dyDescent="0.3">
      <c r="A300" t="s">
        <v>384</v>
      </c>
      <c r="B300" t="s">
        <v>67</v>
      </c>
      <c r="C300" s="14">
        <v>70.578310482828243</v>
      </c>
      <c r="D300" s="15">
        <v>85</v>
      </c>
    </row>
    <row r="301" spans="1:4" x14ac:dyDescent="0.3">
      <c r="A301" t="s">
        <v>385</v>
      </c>
      <c r="B301" t="s">
        <v>67</v>
      </c>
      <c r="C301" s="14">
        <v>77.889033199743608</v>
      </c>
      <c r="D301" s="15">
        <v>150</v>
      </c>
    </row>
    <row r="302" spans="1:4" x14ac:dyDescent="0.3">
      <c r="A302" t="s">
        <v>386</v>
      </c>
      <c r="B302" t="s">
        <v>67</v>
      </c>
      <c r="C302" s="14">
        <v>66.47565094665859</v>
      </c>
      <c r="D302" s="15">
        <v>59</v>
      </c>
    </row>
    <row r="303" spans="1:4" x14ac:dyDescent="0.3">
      <c r="A303" t="s">
        <v>387</v>
      </c>
      <c r="B303" t="s">
        <v>67</v>
      </c>
      <c r="C303" s="14">
        <v>78.529353062731516</v>
      </c>
      <c r="D303" s="15">
        <v>159</v>
      </c>
    </row>
    <row r="304" spans="1:4" x14ac:dyDescent="0.3">
      <c r="A304" t="s">
        <v>388</v>
      </c>
      <c r="B304" t="s">
        <v>67</v>
      </c>
      <c r="C304" s="14">
        <v>64.201884036707668</v>
      </c>
      <c r="D304" s="15">
        <v>51</v>
      </c>
    </row>
    <row r="305" spans="1:4" x14ac:dyDescent="0.3">
      <c r="A305" t="s">
        <v>389</v>
      </c>
      <c r="B305" t="s">
        <v>67</v>
      </c>
      <c r="C305" s="14">
        <v>80.064618053612918</v>
      </c>
      <c r="D305" s="15">
        <v>176</v>
      </c>
    </row>
    <row r="306" spans="1:4" x14ac:dyDescent="0.3">
      <c r="A306" t="s">
        <v>390</v>
      </c>
      <c r="B306" t="s">
        <v>67</v>
      </c>
      <c r="C306" s="14">
        <v>57.47896163107756</v>
      </c>
      <c r="D306" s="15">
        <v>26</v>
      </c>
    </row>
    <row r="307" spans="1:4" x14ac:dyDescent="0.3">
      <c r="A307" t="s">
        <v>391</v>
      </c>
      <c r="B307" t="s">
        <v>67</v>
      </c>
      <c r="C307" s="14">
        <v>87.824817529741509</v>
      </c>
      <c r="D307" s="15">
        <v>299</v>
      </c>
    </row>
    <row r="308" spans="1:4" x14ac:dyDescent="0.3">
      <c r="A308" t="s">
        <v>392</v>
      </c>
      <c r="B308" t="s">
        <v>67</v>
      </c>
      <c r="C308" s="14">
        <v>55.575549152696084</v>
      </c>
      <c r="D308" s="15">
        <v>21</v>
      </c>
    </row>
    <row r="309" spans="1:4" x14ac:dyDescent="0.3">
      <c r="A309" t="s">
        <v>393</v>
      </c>
      <c r="B309" t="s">
        <v>67</v>
      </c>
      <c r="C309" s="14">
        <v>96.493731763717761</v>
      </c>
      <c r="D309" s="15">
        <v>402</v>
      </c>
    </row>
    <row r="310" spans="1:4" x14ac:dyDescent="0.3">
      <c r="A310" t="s">
        <v>394</v>
      </c>
      <c r="B310" t="s">
        <v>68</v>
      </c>
      <c r="C310" s="14">
        <v>96.634011340894276</v>
      </c>
      <c r="D310" s="15">
        <v>404</v>
      </c>
    </row>
    <row r="311" spans="1:4" x14ac:dyDescent="0.3">
      <c r="A311" t="s">
        <v>395</v>
      </c>
      <c r="B311" t="s">
        <v>68</v>
      </c>
      <c r="C311" s="14">
        <v>86.173092681445198</v>
      </c>
      <c r="D311" s="15">
        <v>276</v>
      </c>
    </row>
    <row r="312" spans="1:4" x14ac:dyDescent="0.3">
      <c r="A312" t="s">
        <v>396</v>
      </c>
      <c r="B312" t="s">
        <v>68</v>
      </c>
      <c r="C312" s="14">
        <v>51.198527309196137</v>
      </c>
      <c r="D312" s="15">
        <v>12</v>
      </c>
    </row>
    <row r="313" spans="1:4" x14ac:dyDescent="0.3">
      <c r="A313" t="s">
        <v>397</v>
      </c>
      <c r="B313" t="s">
        <v>68</v>
      </c>
      <c r="C313" s="14">
        <v>62.029511924139996</v>
      </c>
      <c r="D313" s="15">
        <v>38</v>
      </c>
    </row>
    <row r="314" spans="1:4" x14ac:dyDescent="0.3">
      <c r="A314" t="s">
        <v>398</v>
      </c>
      <c r="B314" t="s">
        <v>68</v>
      </c>
      <c r="C314" s="14">
        <v>69.509155394647266</v>
      </c>
      <c r="D314" s="15">
        <v>77</v>
      </c>
    </row>
    <row r="315" spans="1:4" x14ac:dyDescent="0.3">
      <c r="A315" t="s">
        <v>399</v>
      </c>
      <c r="B315" t="s">
        <v>68</v>
      </c>
      <c r="C315" s="14">
        <v>89.541187311990555</v>
      </c>
      <c r="D315" s="15">
        <v>321</v>
      </c>
    </row>
    <row r="316" spans="1:4" x14ac:dyDescent="0.3">
      <c r="A316" t="s">
        <v>400</v>
      </c>
      <c r="B316" t="s">
        <v>68</v>
      </c>
      <c r="C316" s="14">
        <v>69.969000436471148</v>
      </c>
      <c r="D316" s="15">
        <v>81</v>
      </c>
    </row>
    <row r="317" spans="1:4" x14ac:dyDescent="0.3">
      <c r="A317" t="s">
        <v>401</v>
      </c>
      <c r="B317" t="s">
        <v>68</v>
      </c>
      <c r="C317" s="14">
        <v>106.66221085500769</v>
      </c>
      <c r="D317" s="15">
        <v>510</v>
      </c>
    </row>
    <row r="318" spans="1:4" x14ac:dyDescent="0.3">
      <c r="A318" t="s">
        <v>402</v>
      </c>
      <c r="B318" t="s">
        <v>68</v>
      </c>
      <c r="C318" s="14">
        <v>90.127877619534686</v>
      </c>
      <c r="D318" s="15">
        <v>328</v>
      </c>
    </row>
    <row r="319" spans="1:4" x14ac:dyDescent="0.3">
      <c r="A319" t="s">
        <v>403</v>
      </c>
      <c r="B319" t="s">
        <v>69</v>
      </c>
      <c r="C319" s="14">
        <v>101.92616284958734</v>
      </c>
      <c r="D319" s="15">
        <v>476</v>
      </c>
    </row>
    <row r="320" spans="1:4" x14ac:dyDescent="0.3">
      <c r="A320" t="s">
        <v>404</v>
      </c>
      <c r="B320" t="s">
        <v>69</v>
      </c>
      <c r="C320" s="14">
        <v>83.856574085950328</v>
      </c>
      <c r="D320" s="15">
        <v>244</v>
      </c>
    </row>
    <row r="321" spans="1:4" x14ac:dyDescent="0.3">
      <c r="A321" t="s">
        <v>405</v>
      </c>
      <c r="B321" t="s">
        <v>69</v>
      </c>
      <c r="C321" s="14">
        <v>76.769328203712959</v>
      </c>
      <c r="D321" s="15">
        <v>131</v>
      </c>
    </row>
    <row r="322" spans="1:4" x14ac:dyDescent="0.3">
      <c r="A322" t="s">
        <v>406</v>
      </c>
      <c r="B322" t="s">
        <v>70</v>
      </c>
      <c r="C322" s="14">
        <v>86.531437662253055</v>
      </c>
      <c r="D322" s="15">
        <v>282</v>
      </c>
    </row>
    <row r="323" spans="1:4" x14ac:dyDescent="0.3">
      <c r="A323" t="s">
        <v>208</v>
      </c>
      <c r="B323" t="s">
        <v>70</v>
      </c>
      <c r="C323" s="14">
        <v>66.144300522447182</v>
      </c>
      <c r="D323" s="15">
        <v>56</v>
      </c>
    </row>
    <row r="324" spans="1:4" x14ac:dyDescent="0.3">
      <c r="A324" t="s">
        <v>407</v>
      </c>
      <c r="B324" t="s">
        <v>70</v>
      </c>
      <c r="C324" s="14">
        <v>66.21705613885743</v>
      </c>
      <c r="D324" s="15">
        <v>57</v>
      </c>
    </row>
    <row r="325" spans="1:4" x14ac:dyDescent="0.3">
      <c r="A325" t="s">
        <v>408</v>
      </c>
      <c r="B325" t="s">
        <v>70</v>
      </c>
      <c r="C325" s="14">
        <v>93.376667328963777</v>
      </c>
      <c r="D325" s="15">
        <v>368</v>
      </c>
    </row>
    <row r="326" spans="1:4" x14ac:dyDescent="0.3">
      <c r="A326" t="s">
        <v>409</v>
      </c>
      <c r="B326" t="s">
        <v>70</v>
      </c>
      <c r="C326" s="14">
        <v>86.71140663695067</v>
      </c>
      <c r="D326" s="15">
        <v>286</v>
      </c>
    </row>
    <row r="327" spans="1:4" x14ac:dyDescent="0.3">
      <c r="A327" t="s">
        <v>410</v>
      </c>
      <c r="B327" t="s">
        <v>70</v>
      </c>
      <c r="C327" s="14">
        <v>69.960235747512698</v>
      </c>
      <c r="D327" s="15">
        <v>80</v>
      </c>
    </row>
    <row r="328" spans="1:4" x14ac:dyDescent="0.3">
      <c r="A328" t="s">
        <v>411</v>
      </c>
      <c r="B328" t="s">
        <v>70</v>
      </c>
      <c r="C328" s="14">
        <v>76.028865479390319</v>
      </c>
      <c r="D328" s="15">
        <v>128</v>
      </c>
    </row>
    <row r="329" spans="1:4" x14ac:dyDescent="0.3">
      <c r="A329" t="s">
        <v>412</v>
      </c>
      <c r="B329" t="s">
        <v>70</v>
      </c>
      <c r="C329" s="14">
        <v>75.215060458341071</v>
      </c>
      <c r="D329" s="15">
        <v>120</v>
      </c>
    </row>
    <row r="330" spans="1:4" x14ac:dyDescent="0.3">
      <c r="A330" t="s">
        <v>413</v>
      </c>
      <c r="B330" t="s">
        <v>70</v>
      </c>
      <c r="C330" s="14">
        <v>97.77966276739113</v>
      </c>
      <c r="D330" s="15">
        <v>420</v>
      </c>
    </row>
    <row r="331" spans="1:4" x14ac:dyDescent="0.3">
      <c r="A331" t="s">
        <v>414</v>
      </c>
      <c r="B331" t="s">
        <v>70</v>
      </c>
      <c r="C331" s="14">
        <v>69.790889050413512</v>
      </c>
      <c r="D331" s="15">
        <v>79</v>
      </c>
    </row>
    <row r="332" spans="1:4" x14ac:dyDescent="0.3">
      <c r="A332" t="s">
        <v>415</v>
      </c>
      <c r="B332" t="s">
        <v>70</v>
      </c>
      <c r="C332" s="14">
        <v>80.759448852071898</v>
      </c>
      <c r="D332" s="15">
        <v>191</v>
      </c>
    </row>
    <row r="333" spans="1:4" x14ac:dyDescent="0.3">
      <c r="A333" t="s">
        <v>416</v>
      </c>
      <c r="B333" t="s">
        <v>70</v>
      </c>
      <c r="C333" s="14">
        <v>84.050942701711193</v>
      </c>
      <c r="D333" s="15">
        <v>248</v>
      </c>
    </row>
    <row r="334" spans="1:4" x14ac:dyDescent="0.3">
      <c r="A334" t="s">
        <v>417</v>
      </c>
      <c r="B334" t="s">
        <v>70</v>
      </c>
      <c r="C334" s="14">
        <v>64.207877170923183</v>
      </c>
      <c r="D334" s="15">
        <v>52</v>
      </c>
    </row>
    <row r="335" spans="1:4" x14ac:dyDescent="0.3">
      <c r="A335" t="s">
        <v>418</v>
      </c>
      <c r="B335" t="s">
        <v>70</v>
      </c>
      <c r="C335" s="14">
        <v>76.778464682825046</v>
      </c>
      <c r="D335" s="15">
        <v>132</v>
      </c>
    </row>
    <row r="336" spans="1:4" x14ac:dyDescent="0.3">
      <c r="A336" t="s">
        <v>419</v>
      </c>
      <c r="B336" t="s">
        <v>71</v>
      </c>
      <c r="C336" s="14">
        <v>61.608792911417893</v>
      </c>
      <c r="D336" s="15">
        <v>37</v>
      </c>
    </row>
    <row r="337" spans="1:4" x14ac:dyDescent="0.3">
      <c r="A337" t="s">
        <v>420</v>
      </c>
      <c r="B337" t="s">
        <v>71</v>
      </c>
      <c r="C337" s="14">
        <v>49.115087965568065</v>
      </c>
      <c r="D337" s="15">
        <v>9</v>
      </c>
    </row>
    <row r="338" spans="1:4" x14ac:dyDescent="0.3">
      <c r="A338" t="s">
        <v>421</v>
      </c>
      <c r="B338" t="s">
        <v>71</v>
      </c>
      <c r="C338" s="14">
        <v>67.69226893194832</v>
      </c>
      <c r="D338" s="15">
        <v>65</v>
      </c>
    </row>
    <row r="339" spans="1:4" x14ac:dyDescent="0.3">
      <c r="A339" t="s">
        <v>280</v>
      </c>
      <c r="B339" t="s">
        <v>71</v>
      </c>
      <c r="C339" s="14">
        <v>48.208865349698172</v>
      </c>
      <c r="D339" s="15">
        <v>6</v>
      </c>
    </row>
    <row r="340" spans="1:4" x14ac:dyDescent="0.3">
      <c r="A340" t="s">
        <v>422</v>
      </c>
      <c r="B340" t="s">
        <v>71</v>
      </c>
      <c r="C340" s="14">
        <v>68.951970470243779</v>
      </c>
      <c r="D340" s="15">
        <v>74</v>
      </c>
    </row>
    <row r="341" spans="1:4" x14ac:dyDescent="0.3">
      <c r="A341" t="s">
        <v>69</v>
      </c>
      <c r="B341" t="s">
        <v>71</v>
      </c>
      <c r="C341" s="14">
        <v>39.16056836376481</v>
      </c>
      <c r="D341" s="15">
        <v>1</v>
      </c>
    </row>
    <row r="342" spans="1:4" x14ac:dyDescent="0.3">
      <c r="A342" t="s">
        <v>423</v>
      </c>
      <c r="B342" t="s">
        <v>71</v>
      </c>
      <c r="C342" s="14">
        <v>51.921149079016189</v>
      </c>
      <c r="D342" s="15">
        <v>13</v>
      </c>
    </row>
    <row r="343" spans="1:4" x14ac:dyDescent="0.3">
      <c r="A343" t="s">
        <v>424</v>
      </c>
      <c r="B343" t="s">
        <v>71</v>
      </c>
      <c r="C343" s="14">
        <v>50.500327969660987</v>
      </c>
      <c r="D343" s="15">
        <v>11</v>
      </c>
    </row>
    <row r="344" spans="1:4" x14ac:dyDescent="0.3">
      <c r="A344" t="s">
        <v>425</v>
      </c>
      <c r="B344" t="s">
        <v>71</v>
      </c>
      <c r="C344" s="14">
        <v>76.98491740525607</v>
      </c>
      <c r="D344" s="15">
        <v>136</v>
      </c>
    </row>
    <row r="345" spans="1:4" x14ac:dyDescent="0.3">
      <c r="A345" t="s">
        <v>426</v>
      </c>
      <c r="B345" t="s">
        <v>71</v>
      </c>
      <c r="C345" s="14">
        <v>74.707561894193418</v>
      </c>
      <c r="D345" s="15">
        <v>112</v>
      </c>
    </row>
    <row r="346" spans="1:4" x14ac:dyDescent="0.3">
      <c r="A346" t="s">
        <v>427</v>
      </c>
      <c r="B346" t="s">
        <v>71</v>
      </c>
      <c r="C346" s="14">
        <v>47.943878629268582</v>
      </c>
      <c r="D346" s="15">
        <v>5</v>
      </c>
    </row>
    <row r="347" spans="1:4" x14ac:dyDescent="0.3">
      <c r="A347" t="s">
        <v>428</v>
      </c>
      <c r="B347" t="s">
        <v>71</v>
      </c>
      <c r="C347" s="14">
        <v>91.70986707753957</v>
      </c>
      <c r="D347" s="15">
        <v>348</v>
      </c>
    </row>
    <row r="348" spans="1:4" x14ac:dyDescent="0.3">
      <c r="A348" t="s">
        <v>429</v>
      </c>
      <c r="B348" t="s">
        <v>71</v>
      </c>
      <c r="C348" s="14">
        <v>41.69410832942247</v>
      </c>
      <c r="D348" s="15">
        <v>2</v>
      </c>
    </row>
    <row r="349" spans="1:4" x14ac:dyDescent="0.3">
      <c r="A349" t="s">
        <v>430</v>
      </c>
      <c r="B349" t="s">
        <v>71</v>
      </c>
      <c r="C349" s="14">
        <v>42.64868974938458</v>
      </c>
      <c r="D349" s="15">
        <v>3</v>
      </c>
    </row>
    <row r="350" spans="1:4" x14ac:dyDescent="0.3">
      <c r="A350" t="s">
        <v>431</v>
      </c>
      <c r="B350" t="s">
        <v>71</v>
      </c>
      <c r="C350" s="14">
        <v>78.147181245370049</v>
      </c>
      <c r="D350" s="15">
        <v>153</v>
      </c>
    </row>
    <row r="351" spans="1:4" x14ac:dyDescent="0.3">
      <c r="A351" t="s">
        <v>432</v>
      </c>
      <c r="B351" t="s">
        <v>72</v>
      </c>
      <c r="C351" s="14">
        <v>76.781849383801827</v>
      </c>
      <c r="D351" s="15">
        <v>133</v>
      </c>
    </row>
    <row r="352" spans="1:4" x14ac:dyDescent="0.3">
      <c r="A352" t="s">
        <v>433</v>
      </c>
      <c r="B352" t="s">
        <v>72</v>
      </c>
      <c r="C352" s="14">
        <v>81.046013696594628</v>
      </c>
      <c r="D352" s="15">
        <v>196</v>
      </c>
    </row>
    <row r="353" spans="1:4" x14ac:dyDescent="0.3">
      <c r="A353" t="s">
        <v>434</v>
      </c>
      <c r="B353" t="s">
        <v>72</v>
      </c>
      <c r="C353" s="14">
        <v>79.672797707863225</v>
      </c>
      <c r="D353" s="15">
        <v>168</v>
      </c>
    </row>
    <row r="354" spans="1:4" x14ac:dyDescent="0.3">
      <c r="A354" t="s">
        <v>435</v>
      </c>
      <c r="B354" t="s">
        <v>72</v>
      </c>
      <c r="C354" s="14">
        <v>80.140290766304119</v>
      </c>
      <c r="D354" s="15">
        <v>177</v>
      </c>
    </row>
    <row r="355" spans="1:4" x14ac:dyDescent="0.3">
      <c r="A355" t="s">
        <v>436</v>
      </c>
      <c r="B355" t="s">
        <v>72</v>
      </c>
      <c r="C355" s="14">
        <v>84.315971044298635</v>
      </c>
      <c r="D355" s="15">
        <v>256</v>
      </c>
    </row>
    <row r="356" spans="1:4" x14ac:dyDescent="0.3">
      <c r="A356" t="s">
        <v>437</v>
      </c>
      <c r="B356" t="s">
        <v>72</v>
      </c>
      <c r="C356" s="14">
        <v>128.8682664720358</v>
      </c>
      <c r="D356" s="15">
        <v>564</v>
      </c>
    </row>
    <row r="357" spans="1:4" x14ac:dyDescent="0.3">
      <c r="A357" t="s">
        <v>438</v>
      </c>
      <c r="B357" t="s">
        <v>73</v>
      </c>
      <c r="C357" s="14">
        <v>104.81797240845312</v>
      </c>
      <c r="D357" s="15">
        <v>498</v>
      </c>
    </row>
    <row r="358" spans="1:4" x14ac:dyDescent="0.3">
      <c r="A358" t="s">
        <v>439</v>
      </c>
      <c r="B358" t="s">
        <v>73</v>
      </c>
      <c r="C358" s="14">
        <v>119.06143597696192</v>
      </c>
      <c r="D358" s="15">
        <v>546</v>
      </c>
    </row>
    <row r="359" spans="1:4" x14ac:dyDescent="0.3">
      <c r="A359" t="s">
        <v>440</v>
      </c>
      <c r="B359" t="s">
        <v>73</v>
      </c>
      <c r="C359" s="14">
        <v>96.336920835052723</v>
      </c>
      <c r="D359" s="15">
        <v>398</v>
      </c>
    </row>
    <row r="360" spans="1:4" x14ac:dyDescent="0.3">
      <c r="A360" t="s">
        <v>441</v>
      </c>
      <c r="B360" t="s">
        <v>74</v>
      </c>
      <c r="C360" s="14">
        <v>101.35443635692732</v>
      </c>
      <c r="D360" s="15">
        <v>472</v>
      </c>
    </row>
    <row r="361" spans="1:4" x14ac:dyDescent="0.3">
      <c r="A361" t="s">
        <v>442</v>
      </c>
      <c r="B361" t="s">
        <v>74</v>
      </c>
      <c r="C361" s="14">
        <v>97.380406746512421</v>
      </c>
      <c r="D361" s="15">
        <v>416</v>
      </c>
    </row>
    <row r="362" spans="1:4" x14ac:dyDescent="0.3">
      <c r="A362" t="s">
        <v>254</v>
      </c>
      <c r="B362" t="s">
        <v>74</v>
      </c>
      <c r="C362" s="14">
        <v>93.535239727118437</v>
      </c>
      <c r="D362" s="15">
        <v>373</v>
      </c>
    </row>
    <row r="363" spans="1:4" x14ac:dyDescent="0.3">
      <c r="A363" t="s">
        <v>443</v>
      </c>
      <c r="B363" t="s">
        <v>74</v>
      </c>
      <c r="C363" s="14">
        <v>103.34052652886731</v>
      </c>
      <c r="D363" s="15">
        <v>485</v>
      </c>
    </row>
    <row r="364" spans="1:4" x14ac:dyDescent="0.3">
      <c r="A364" t="s">
        <v>444</v>
      </c>
      <c r="B364" t="s">
        <v>74</v>
      </c>
      <c r="C364" s="14">
        <v>99.33844775848199</v>
      </c>
      <c r="D364" s="15">
        <v>444</v>
      </c>
    </row>
    <row r="365" spans="1:4" x14ac:dyDescent="0.3">
      <c r="A365" t="s">
        <v>445</v>
      </c>
      <c r="B365" t="s">
        <v>74</v>
      </c>
      <c r="C365" s="14">
        <v>68.746831627778931</v>
      </c>
      <c r="D365" s="15">
        <v>71</v>
      </c>
    </row>
    <row r="366" spans="1:4" x14ac:dyDescent="0.3">
      <c r="A366" t="s">
        <v>446</v>
      </c>
      <c r="B366" t="s">
        <v>75</v>
      </c>
      <c r="C366" s="14">
        <v>99.084124133209556</v>
      </c>
      <c r="D366" s="15">
        <v>439</v>
      </c>
    </row>
    <row r="367" spans="1:4" x14ac:dyDescent="0.3">
      <c r="A367" t="s">
        <v>447</v>
      </c>
      <c r="B367" t="s">
        <v>75</v>
      </c>
      <c r="C367" s="14">
        <v>77.716254732604568</v>
      </c>
      <c r="D367" s="15">
        <v>147</v>
      </c>
    </row>
    <row r="368" spans="1:4" x14ac:dyDescent="0.3">
      <c r="A368" t="s">
        <v>448</v>
      </c>
      <c r="B368" t="s">
        <v>76</v>
      </c>
      <c r="C368" s="14">
        <v>90.70037029852439</v>
      </c>
      <c r="D368" s="15">
        <v>335</v>
      </c>
    </row>
    <row r="369" spans="1:4" x14ac:dyDescent="0.3">
      <c r="A369" t="s">
        <v>449</v>
      </c>
      <c r="B369" t="s">
        <v>76</v>
      </c>
      <c r="C369" s="14">
        <v>98.458157154290546</v>
      </c>
      <c r="D369" s="15">
        <v>428</v>
      </c>
    </row>
    <row r="370" spans="1:4" x14ac:dyDescent="0.3">
      <c r="A370" t="s">
        <v>450</v>
      </c>
      <c r="B370" t="s">
        <v>76</v>
      </c>
      <c r="C370" s="14">
        <v>81.038396435136391</v>
      </c>
      <c r="D370" s="15">
        <v>195</v>
      </c>
    </row>
    <row r="371" spans="1:4" x14ac:dyDescent="0.3">
      <c r="A371" t="s">
        <v>451</v>
      </c>
      <c r="B371" t="s">
        <v>76</v>
      </c>
      <c r="C371" s="14">
        <v>87.579759746737395</v>
      </c>
      <c r="D371" s="15">
        <v>297</v>
      </c>
    </row>
    <row r="372" spans="1:4" x14ac:dyDescent="0.3">
      <c r="A372" t="s">
        <v>452</v>
      </c>
      <c r="B372" t="s">
        <v>76</v>
      </c>
      <c r="C372" s="14">
        <v>89.453031578395354</v>
      </c>
      <c r="D372" s="15">
        <v>318</v>
      </c>
    </row>
    <row r="373" spans="1:4" x14ac:dyDescent="0.3">
      <c r="A373" t="s">
        <v>453</v>
      </c>
      <c r="B373" t="s">
        <v>76</v>
      </c>
      <c r="C373" s="14">
        <v>87.714422079655819</v>
      </c>
      <c r="D373" s="15">
        <v>298</v>
      </c>
    </row>
    <row r="374" spans="1:4" x14ac:dyDescent="0.3">
      <c r="A374" t="s">
        <v>454</v>
      </c>
      <c r="B374" t="s">
        <v>76</v>
      </c>
      <c r="C374" s="14">
        <v>69.30539441761772</v>
      </c>
      <c r="D374" s="15">
        <v>76</v>
      </c>
    </row>
    <row r="375" spans="1:4" x14ac:dyDescent="0.3">
      <c r="A375" t="s">
        <v>455</v>
      </c>
      <c r="B375" t="s">
        <v>76</v>
      </c>
      <c r="C375" s="14">
        <v>85.119438999095465</v>
      </c>
      <c r="D375" s="15">
        <v>265</v>
      </c>
    </row>
    <row r="376" spans="1:4" x14ac:dyDescent="0.3">
      <c r="A376" t="s">
        <v>456</v>
      </c>
      <c r="B376" t="s">
        <v>76</v>
      </c>
      <c r="C376" s="14">
        <v>86.586750036670722</v>
      </c>
      <c r="D376" s="15">
        <v>284</v>
      </c>
    </row>
    <row r="377" spans="1:4" x14ac:dyDescent="0.3">
      <c r="A377" t="s">
        <v>457</v>
      </c>
      <c r="B377" t="s">
        <v>76</v>
      </c>
      <c r="C377" s="14">
        <v>90.635170928061598</v>
      </c>
      <c r="D377" s="15">
        <v>333</v>
      </c>
    </row>
    <row r="378" spans="1:4" x14ac:dyDescent="0.3">
      <c r="A378" t="s">
        <v>458</v>
      </c>
      <c r="B378" t="s">
        <v>76</v>
      </c>
      <c r="C378" s="14">
        <v>99.884538460691545</v>
      </c>
      <c r="D378" s="15">
        <v>451</v>
      </c>
    </row>
    <row r="379" spans="1:4" x14ac:dyDescent="0.3">
      <c r="A379" t="s">
        <v>459</v>
      </c>
      <c r="B379" t="s">
        <v>77</v>
      </c>
      <c r="C379" s="14">
        <v>80.996966032778602</v>
      </c>
      <c r="D379" s="15">
        <v>194</v>
      </c>
    </row>
    <row r="380" spans="1:4" x14ac:dyDescent="0.3">
      <c r="A380" t="s">
        <v>460</v>
      </c>
      <c r="B380" t="s">
        <v>77</v>
      </c>
      <c r="C380" s="14">
        <v>92.024308583633257</v>
      </c>
      <c r="D380" s="15">
        <v>351</v>
      </c>
    </row>
    <row r="381" spans="1:4" x14ac:dyDescent="0.3">
      <c r="A381" t="s">
        <v>461</v>
      </c>
      <c r="B381" t="s">
        <v>77</v>
      </c>
      <c r="C381" s="14">
        <v>70.363849498232128</v>
      </c>
      <c r="D381" s="15">
        <v>83</v>
      </c>
    </row>
    <row r="382" spans="1:4" x14ac:dyDescent="0.3">
      <c r="A382" t="s">
        <v>462</v>
      </c>
      <c r="B382" t="s">
        <v>77</v>
      </c>
      <c r="C382" s="14">
        <v>88.365175303358967</v>
      </c>
      <c r="D382" s="15">
        <v>306</v>
      </c>
    </row>
    <row r="383" spans="1:4" x14ac:dyDescent="0.3">
      <c r="A383" t="s">
        <v>463</v>
      </c>
      <c r="B383" t="s">
        <v>77</v>
      </c>
      <c r="C383" s="14">
        <v>88.744606070437726</v>
      </c>
      <c r="D383" s="15">
        <v>308</v>
      </c>
    </row>
    <row r="384" spans="1:4" x14ac:dyDescent="0.3">
      <c r="A384" t="s">
        <v>464</v>
      </c>
      <c r="B384" t="s">
        <v>77</v>
      </c>
      <c r="C384" s="14">
        <v>94.099465219053144</v>
      </c>
      <c r="D384" s="15">
        <v>379</v>
      </c>
    </row>
    <row r="385" spans="1:4" x14ac:dyDescent="0.3">
      <c r="A385" t="s">
        <v>465</v>
      </c>
      <c r="B385" t="s">
        <v>77</v>
      </c>
      <c r="C385" s="14">
        <v>104.72748687169002</v>
      </c>
      <c r="D385" s="15">
        <v>497</v>
      </c>
    </row>
    <row r="386" spans="1:4" x14ac:dyDescent="0.3">
      <c r="A386" t="s">
        <v>466</v>
      </c>
      <c r="B386" t="s">
        <v>78</v>
      </c>
      <c r="C386" s="14">
        <v>98.677021051895153</v>
      </c>
      <c r="D386" s="15">
        <v>432</v>
      </c>
    </row>
    <row r="387" spans="1:4" x14ac:dyDescent="0.3">
      <c r="A387" t="s">
        <v>467</v>
      </c>
      <c r="B387" t="s">
        <v>78</v>
      </c>
      <c r="C387" s="14">
        <v>110.9930936673985</v>
      </c>
      <c r="D387" s="15">
        <v>524</v>
      </c>
    </row>
    <row r="388" spans="1:4" x14ac:dyDescent="0.3">
      <c r="A388" t="s">
        <v>468</v>
      </c>
      <c r="B388" t="s">
        <v>78</v>
      </c>
      <c r="C388" s="14">
        <v>113.73497246892589</v>
      </c>
      <c r="D388" s="15">
        <v>536</v>
      </c>
    </row>
    <row r="389" spans="1:4" x14ac:dyDescent="0.3">
      <c r="A389" t="s">
        <v>469</v>
      </c>
      <c r="B389" t="s">
        <v>78</v>
      </c>
      <c r="C389" s="14">
        <v>108.46811853306478</v>
      </c>
      <c r="D389" s="15">
        <v>517</v>
      </c>
    </row>
    <row r="390" spans="1:4" x14ac:dyDescent="0.3">
      <c r="A390" t="s">
        <v>470</v>
      </c>
      <c r="B390" t="s">
        <v>78</v>
      </c>
      <c r="C390" s="14">
        <v>88.222255686377807</v>
      </c>
      <c r="D390" s="15">
        <v>304</v>
      </c>
    </row>
    <row r="391" spans="1:4" x14ac:dyDescent="0.3">
      <c r="A391" t="s">
        <v>471</v>
      </c>
      <c r="B391" t="s">
        <v>79</v>
      </c>
      <c r="C391" s="14">
        <v>78.830801720619718</v>
      </c>
      <c r="D391" s="15">
        <v>161</v>
      </c>
    </row>
    <row r="392" spans="1:4" x14ac:dyDescent="0.3">
      <c r="A392" t="s">
        <v>472</v>
      </c>
      <c r="B392" t="s">
        <v>79</v>
      </c>
      <c r="C392" s="14">
        <v>100.7944922964016</v>
      </c>
      <c r="D392" s="15">
        <v>462</v>
      </c>
    </row>
    <row r="393" spans="1:4" x14ac:dyDescent="0.3">
      <c r="A393" t="s">
        <v>473</v>
      </c>
      <c r="B393" t="s">
        <v>79</v>
      </c>
      <c r="C393" s="14">
        <v>100.92780805626133</v>
      </c>
      <c r="D393" s="15">
        <v>465</v>
      </c>
    </row>
    <row r="394" spans="1:4" x14ac:dyDescent="0.3">
      <c r="A394" t="s">
        <v>474</v>
      </c>
      <c r="B394" t="s">
        <v>79</v>
      </c>
      <c r="C394" s="14">
        <v>100.80293553495194</v>
      </c>
      <c r="D394" s="15">
        <v>463</v>
      </c>
    </row>
    <row r="395" spans="1:4" x14ac:dyDescent="0.3">
      <c r="A395" t="s">
        <v>475</v>
      </c>
      <c r="B395" t="s">
        <v>79</v>
      </c>
      <c r="C395" s="14">
        <v>93.165271141890173</v>
      </c>
      <c r="D395" s="15">
        <v>367</v>
      </c>
    </row>
    <row r="396" spans="1:4" x14ac:dyDescent="0.3">
      <c r="A396" t="s">
        <v>476</v>
      </c>
      <c r="B396" t="s">
        <v>79</v>
      </c>
      <c r="C396" s="14">
        <v>103.69739466130247</v>
      </c>
      <c r="D396" s="15">
        <v>490</v>
      </c>
    </row>
    <row r="397" spans="1:4" x14ac:dyDescent="0.3">
      <c r="A397" t="s">
        <v>377</v>
      </c>
      <c r="B397" t="s">
        <v>79</v>
      </c>
      <c r="C397" s="14">
        <v>125.47804472887144</v>
      </c>
      <c r="D397" s="15">
        <v>561</v>
      </c>
    </row>
    <row r="398" spans="1:4" x14ac:dyDescent="0.3">
      <c r="A398" t="s">
        <v>477</v>
      </c>
      <c r="B398" t="s">
        <v>80</v>
      </c>
      <c r="C398" s="14">
        <v>99.587040971624461</v>
      </c>
      <c r="D398" s="15">
        <v>447</v>
      </c>
    </row>
    <row r="399" spans="1:4" x14ac:dyDescent="0.3">
      <c r="A399" t="s">
        <v>478</v>
      </c>
      <c r="B399" t="s">
        <v>81</v>
      </c>
      <c r="C399" s="14">
        <v>108.03771323622082</v>
      </c>
      <c r="D399" s="15">
        <v>516</v>
      </c>
    </row>
    <row r="400" spans="1:4" x14ac:dyDescent="0.3">
      <c r="A400" t="s">
        <v>479</v>
      </c>
      <c r="B400" t="s">
        <v>81</v>
      </c>
      <c r="C400" s="14">
        <v>104.4996239645732</v>
      </c>
      <c r="D400" s="15">
        <v>495</v>
      </c>
    </row>
    <row r="401" spans="1:4" x14ac:dyDescent="0.3">
      <c r="A401" t="s">
        <v>480</v>
      </c>
      <c r="B401" t="s">
        <v>81</v>
      </c>
      <c r="C401" s="14">
        <v>98.175855753609952</v>
      </c>
      <c r="D401" s="15">
        <v>424</v>
      </c>
    </row>
    <row r="402" spans="1:4" x14ac:dyDescent="0.3">
      <c r="A402" t="s">
        <v>481</v>
      </c>
      <c r="B402" t="s">
        <v>81</v>
      </c>
      <c r="C402" s="14">
        <v>119.200262800245</v>
      </c>
      <c r="D402" s="15">
        <v>547</v>
      </c>
    </row>
    <row r="403" spans="1:4" x14ac:dyDescent="0.3">
      <c r="A403" t="s">
        <v>482</v>
      </c>
      <c r="B403" t="s">
        <v>82</v>
      </c>
      <c r="C403" s="14">
        <v>111.2913914949674</v>
      </c>
      <c r="D403" s="15">
        <v>526</v>
      </c>
    </row>
    <row r="404" spans="1:4" x14ac:dyDescent="0.3">
      <c r="A404" t="s">
        <v>95</v>
      </c>
      <c r="B404" t="s">
        <v>82</v>
      </c>
      <c r="C404" s="14">
        <v>96.988199156600658</v>
      </c>
      <c r="D404" s="15">
        <v>409</v>
      </c>
    </row>
    <row r="405" spans="1:4" x14ac:dyDescent="0.3">
      <c r="A405" t="s">
        <v>483</v>
      </c>
      <c r="B405" t="s">
        <v>83</v>
      </c>
      <c r="C405" s="14">
        <v>104.38082456093511</v>
      </c>
      <c r="D405" s="15">
        <v>493</v>
      </c>
    </row>
    <row r="406" spans="1:4" x14ac:dyDescent="0.3">
      <c r="A406" t="s">
        <v>72</v>
      </c>
      <c r="B406" t="s">
        <v>83</v>
      </c>
      <c r="C406" s="14">
        <v>112.12649988628229</v>
      </c>
      <c r="D406" s="15">
        <v>530</v>
      </c>
    </row>
    <row r="407" spans="1:4" x14ac:dyDescent="0.3">
      <c r="A407" t="s">
        <v>484</v>
      </c>
      <c r="B407" t="s">
        <v>83</v>
      </c>
      <c r="C407" s="14">
        <v>122.05922412043125</v>
      </c>
      <c r="D407" s="15">
        <v>554</v>
      </c>
    </row>
    <row r="408" spans="1:4" x14ac:dyDescent="0.3">
      <c r="A408" t="s">
        <v>485</v>
      </c>
      <c r="B408" t="s">
        <v>83</v>
      </c>
      <c r="C408" s="14">
        <v>104.16463667391643</v>
      </c>
      <c r="D408" s="15">
        <v>491</v>
      </c>
    </row>
    <row r="409" spans="1:4" x14ac:dyDescent="0.3">
      <c r="A409" t="s">
        <v>486</v>
      </c>
      <c r="B409" t="s">
        <v>83</v>
      </c>
      <c r="C409" s="14">
        <v>89.633798066187879</v>
      </c>
      <c r="D409" s="15">
        <v>322</v>
      </c>
    </row>
    <row r="410" spans="1:4" x14ac:dyDescent="0.3">
      <c r="A410" t="s">
        <v>487</v>
      </c>
      <c r="B410" t="s">
        <v>83</v>
      </c>
      <c r="C410" s="14">
        <v>112.37968996378936</v>
      </c>
      <c r="D410" s="15">
        <v>531</v>
      </c>
    </row>
    <row r="411" spans="1:4" x14ac:dyDescent="0.3">
      <c r="A411" t="s">
        <v>488</v>
      </c>
      <c r="B411" t="s">
        <v>84</v>
      </c>
      <c r="C411" s="14">
        <v>96.036895927886164</v>
      </c>
      <c r="D411" s="15">
        <v>395</v>
      </c>
    </row>
    <row r="412" spans="1:4" x14ac:dyDescent="0.3">
      <c r="A412" t="s">
        <v>489</v>
      </c>
      <c r="B412" t="s">
        <v>84</v>
      </c>
      <c r="C412" s="14">
        <v>99.633839065944997</v>
      </c>
      <c r="D412" s="15">
        <v>448</v>
      </c>
    </row>
    <row r="413" spans="1:4" x14ac:dyDescent="0.3">
      <c r="A413" t="s">
        <v>490</v>
      </c>
      <c r="B413" t="s">
        <v>84</v>
      </c>
      <c r="C413" s="14">
        <v>109.83206564304645</v>
      </c>
      <c r="D413" s="15">
        <v>519</v>
      </c>
    </row>
    <row r="414" spans="1:4" x14ac:dyDescent="0.3">
      <c r="A414" t="s">
        <v>491</v>
      </c>
      <c r="B414" t="s">
        <v>85</v>
      </c>
      <c r="C414" s="14">
        <v>113.80613855954093</v>
      </c>
      <c r="D414" s="15">
        <v>537</v>
      </c>
    </row>
    <row r="415" spans="1:4" x14ac:dyDescent="0.3">
      <c r="A415" t="s">
        <v>492</v>
      </c>
      <c r="B415" t="s">
        <v>85</v>
      </c>
      <c r="C415" s="14">
        <v>119.53278104813894</v>
      </c>
      <c r="D415" s="15">
        <v>548</v>
      </c>
    </row>
    <row r="416" spans="1:4" x14ac:dyDescent="0.3">
      <c r="A416" t="s">
        <v>493</v>
      </c>
      <c r="B416" t="s">
        <v>85</v>
      </c>
      <c r="C416" s="14">
        <v>62.931058510039833</v>
      </c>
      <c r="D416" s="15">
        <v>42</v>
      </c>
    </row>
    <row r="417" spans="1:4" x14ac:dyDescent="0.3">
      <c r="A417" t="s">
        <v>494</v>
      </c>
      <c r="B417" t="s">
        <v>86</v>
      </c>
      <c r="C417" s="14">
        <v>64.536323193565337</v>
      </c>
      <c r="D417" s="15">
        <v>53</v>
      </c>
    </row>
    <row r="418" spans="1:4" x14ac:dyDescent="0.3">
      <c r="A418" t="s">
        <v>495</v>
      </c>
      <c r="B418" t="s">
        <v>86</v>
      </c>
      <c r="C418" s="14">
        <v>71.838355082234912</v>
      </c>
      <c r="D418" s="15">
        <v>91</v>
      </c>
    </row>
    <row r="419" spans="1:4" x14ac:dyDescent="0.3">
      <c r="A419" t="s">
        <v>496</v>
      </c>
      <c r="B419" t="s">
        <v>86</v>
      </c>
      <c r="C419" s="14">
        <v>54.505276462603604</v>
      </c>
      <c r="D419" s="15">
        <v>19</v>
      </c>
    </row>
    <row r="420" spans="1:4" x14ac:dyDescent="0.3">
      <c r="A420" t="s">
        <v>497</v>
      </c>
      <c r="B420" t="s">
        <v>86</v>
      </c>
      <c r="C420" s="14">
        <v>82.961428067890765</v>
      </c>
      <c r="D420" s="15">
        <v>226</v>
      </c>
    </row>
    <row r="421" spans="1:4" x14ac:dyDescent="0.3">
      <c r="A421" t="s">
        <v>498</v>
      </c>
      <c r="B421" t="s">
        <v>86</v>
      </c>
      <c r="C421" s="14">
        <v>72.373377477183112</v>
      </c>
      <c r="D421" s="15">
        <v>94</v>
      </c>
    </row>
    <row r="422" spans="1:4" x14ac:dyDescent="0.3">
      <c r="A422" t="s">
        <v>499</v>
      </c>
      <c r="B422" t="s">
        <v>86</v>
      </c>
      <c r="C422" s="14">
        <v>46.451971675664289</v>
      </c>
      <c r="D422" s="15">
        <v>4</v>
      </c>
    </row>
    <row r="423" spans="1:4" x14ac:dyDescent="0.3">
      <c r="A423" t="s">
        <v>500</v>
      </c>
      <c r="B423" t="s">
        <v>86</v>
      </c>
      <c r="C423" s="14">
        <v>83.142859532683048</v>
      </c>
      <c r="D423" s="15">
        <v>229</v>
      </c>
    </row>
    <row r="424" spans="1:4" x14ac:dyDescent="0.3">
      <c r="A424" t="s">
        <v>501</v>
      </c>
      <c r="B424" t="s">
        <v>86</v>
      </c>
      <c r="C424" s="14">
        <v>72.981520334961147</v>
      </c>
      <c r="D424" s="15">
        <v>98</v>
      </c>
    </row>
    <row r="425" spans="1:4" x14ac:dyDescent="0.3">
      <c r="A425" t="s">
        <v>86</v>
      </c>
      <c r="B425" t="s">
        <v>86</v>
      </c>
      <c r="C425" s="14">
        <v>85.522587412901387</v>
      </c>
      <c r="D425" s="15">
        <v>269</v>
      </c>
    </row>
    <row r="426" spans="1:4" x14ac:dyDescent="0.3">
      <c r="A426" t="s">
        <v>502</v>
      </c>
      <c r="B426" t="s">
        <v>86</v>
      </c>
      <c r="C426" s="14">
        <v>77.808829022925195</v>
      </c>
      <c r="D426" s="15">
        <v>149</v>
      </c>
    </row>
    <row r="427" spans="1:4" x14ac:dyDescent="0.3">
      <c r="A427" t="s">
        <v>503</v>
      </c>
      <c r="B427" t="s">
        <v>86</v>
      </c>
      <c r="C427" s="14">
        <v>91.457142899172055</v>
      </c>
      <c r="D427" s="15">
        <v>344</v>
      </c>
    </row>
    <row r="428" spans="1:4" x14ac:dyDescent="0.3">
      <c r="A428" t="s">
        <v>504</v>
      </c>
      <c r="B428" t="s">
        <v>87</v>
      </c>
      <c r="C428" s="14">
        <v>80.571646036037663</v>
      </c>
      <c r="D428" s="15">
        <v>184</v>
      </c>
    </row>
    <row r="429" spans="1:4" x14ac:dyDescent="0.3">
      <c r="A429" t="s">
        <v>505</v>
      </c>
      <c r="B429" t="s">
        <v>87</v>
      </c>
      <c r="C429" s="14">
        <v>86.14768494917314</v>
      </c>
      <c r="D429" s="15">
        <v>274</v>
      </c>
    </row>
    <row r="430" spans="1:4" x14ac:dyDescent="0.3">
      <c r="A430" t="s">
        <v>506</v>
      </c>
      <c r="B430" t="s">
        <v>87</v>
      </c>
      <c r="C430" s="14">
        <v>84.845388150571168</v>
      </c>
      <c r="D430" s="15">
        <v>260</v>
      </c>
    </row>
    <row r="431" spans="1:4" x14ac:dyDescent="0.3">
      <c r="A431" t="s">
        <v>507</v>
      </c>
      <c r="B431" t="s">
        <v>87</v>
      </c>
      <c r="C431" s="14">
        <v>81.135946747550676</v>
      </c>
      <c r="D431" s="15">
        <v>198</v>
      </c>
    </row>
    <row r="432" spans="1:4" x14ac:dyDescent="0.3">
      <c r="A432" t="s">
        <v>508</v>
      </c>
      <c r="B432" t="s">
        <v>87</v>
      </c>
      <c r="C432" s="14">
        <v>97.965808566430297</v>
      </c>
      <c r="D432" s="15">
        <v>422</v>
      </c>
    </row>
    <row r="433" spans="1:4" x14ac:dyDescent="0.3">
      <c r="A433" t="s">
        <v>509</v>
      </c>
      <c r="B433" t="s">
        <v>88</v>
      </c>
      <c r="C433" s="14">
        <v>99.561517378628807</v>
      </c>
      <c r="D433" s="15">
        <v>446</v>
      </c>
    </row>
    <row r="434" spans="1:4" x14ac:dyDescent="0.3">
      <c r="A434" t="s">
        <v>510</v>
      </c>
      <c r="B434" t="s">
        <v>88</v>
      </c>
      <c r="C434" s="14">
        <v>86.823538687610778</v>
      </c>
      <c r="D434" s="15">
        <v>288</v>
      </c>
    </row>
    <row r="435" spans="1:4" x14ac:dyDescent="0.3">
      <c r="A435" t="s">
        <v>511</v>
      </c>
      <c r="B435" t="s">
        <v>88</v>
      </c>
      <c r="C435" s="14">
        <v>99.737476593245191</v>
      </c>
      <c r="D435" s="15">
        <v>449</v>
      </c>
    </row>
    <row r="436" spans="1:4" x14ac:dyDescent="0.3">
      <c r="A436" t="s">
        <v>512</v>
      </c>
      <c r="B436" t="s">
        <v>88</v>
      </c>
      <c r="C436" s="14">
        <v>97.348220224094732</v>
      </c>
      <c r="D436" s="15">
        <v>414</v>
      </c>
    </row>
    <row r="437" spans="1:4" x14ac:dyDescent="0.3">
      <c r="A437" t="s">
        <v>513</v>
      </c>
      <c r="B437" t="s">
        <v>89</v>
      </c>
      <c r="C437" s="14">
        <v>82.590002565694562</v>
      </c>
      <c r="D437" s="15">
        <v>222</v>
      </c>
    </row>
    <row r="438" spans="1:4" x14ac:dyDescent="0.3">
      <c r="A438" t="s">
        <v>514</v>
      </c>
      <c r="B438" t="s">
        <v>89</v>
      </c>
      <c r="C438" s="14">
        <v>83.265789646549521</v>
      </c>
      <c r="D438" s="15">
        <v>234</v>
      </c>
    </row>
    <row r="439" spans="1:4" x14ac:dyDescent="0.3">
      <c r="A439" t="s">
        <v>515</v>
      </c>
      <c r="B439" t="s">
        <v>89</v>
      </c>
      <c r="C439" s="14">
        <v>100.8409495196717</v>
      </c>
      <c r="D439" s="15">
        <v>464</v>
      </c>
    </row>
    <row r="440" spans="1:4" x14ac:dyDescent="0.3">
      <c r="A440" t="s">
        <v>516</v>
      </c>
      <c r="B440" t="s">
        <v>89</v>
      </c>
      <c r="C440" s="14">
        <v>98.841213928732145</v>
      </c>
      <c r="D440" s="15">
        <v>434</v>
      </c>
    </row>
    <row r="441" spans="1:4" x14ac:dyDescent="0.3">
      <c r="A441" t="s">
        <v>517</v>
      </c>
      <c r="B441" t="s">
        <v>89</v>
      </c>
      <c r="C441" s="14">
        <v>92.84201118367929</v>
      </c>
      <c r="D441" s="15">
        <v>362</v>
      </c>
    </row>
    <row r="442" spans="1:4" x14ac:dyDescent="0.3">
      <c r="A442" t="s">
        <v>518</v>
      </c>
      <c r="B442" t="s">
        <v>89</v>
      </c>
      <c r="C442" s="14">
        <v>102.70750224711085</v>
      </c>
      <c r="D442" s="15">
        <v>482</v>
      </c>
    </row>
    <row r="443" spans="1:4" x14ac:dyDescent="0.3">
      <c r="A443" t="s">
        <v>207</v>
      </c>
      <c r="B443" t="s">
        <v>90</v>
      </c>
      <c r="C443" s="14">
        <v>94.97858866704459</v>
      </c>
      <c r="D443" s="15">
        <v>386</v>
      </c>
    </row>
    <row r="444" spans="1:4" x14ac:dyDescent="0.3">
      <c r="A444" t="s">
        <v>519</v>
      </c>
      <c r="B444" t="s">
        <v>90</v>
      </c>
      <c r="C444" s="14">
        <v>96.590903624181664</v>
      </c>
      <c r="D444" s="15">
        <v>403</v>
      </c>
    </row>
    <row r="445" spans="1:4" x14ac:dyDescent="0.3">
      <c r="A445" t="s">
        <v>520</v>
      </c>
      <c r="B445" t="s">
        <v>90</v>
      </c>
      <c r="C445" s="14">
        <v>103.49371089851476</v>
      </c>
      <c r="D445" s="15">
        <v>486</v>
      </c>
    </row>
    <row r="446" spans="1:4" x14ac:dyDescent="0.3">
      <c r="A446" t="s">
        <v>521</v>
      </c>
      <c r="B446" t="s">
        <v>90</v>
      </c>
      <c r="C446" s="14">
        <v>113.52760070443273</v>
      </c>
      <c r="D446" s="15">
        <v>535</v>
      </c>
    </row>
    <row r="447" spans="1:4" x14ac:dyDescent="0.3">
      <c r="A447" t="s">
        <v>522</v>
      </c>
      <c r="B447" t="s">
        <v>90</v>
      </c>
      <c r="C447" s="14">
        <v>96.772498844222696</v>
      </c>
      <c r="D447" s="15">
        <v>405</v>
      </c>
    </row>
    <row r="448" spans="1:4" x14ac:dyDescent="0.3">
      <c r="A448" t="s">
        <v>523</v>
      </c>
      <c r="B448" t="s">
        <v>90</v>
      </c>
      <c r="C448" s="14">
        <v>100.70977320153656</v>
      </c>
      <c r="D448" s="15">
        <v>461</v>
      </c>
    </row>
    <row r="449" spans="1:4" x14ac:dyDescent="0.3">
      <c r="A449" t="s">
        <v>524</v>
      </c>
      <c r="B449" t="s">
        <v>90</v>
      </c>
      <c r="C449" s="14">
        <v>95.015394462586443</v>
      </c>
      <c r="D449" s="15">
        <v>387</v>
      </c>
    </row>
    <row r="450" spans="1:4" x14ac:dyDescent="0.3">
      <c r="A450" t="s">
        <v>525</v>
      </c>
      <c r="B450" t="s">
        <v>90</v>
      </c>
      <c r="C450" s="14">
        <v>104.36869895489309</v>
      </c>
      <c r="D450" s="15">
        <v>492</v>
      </c>
    </row>
    <row r="451" spans="1:4" x14ac:dyDescent="0.3">
      <c r="A451" t="s">
        <v>526</v>
      </c>
      <c r="B451" s="19" t="s">
        <v>90</v>
      </c>
      <c r="C451" s="14">
        <v>98.655835679767449</v>
      </c>
      <c r="D451" s="15">
        <v>431</v>
      </c>
    </row>
    <row r="452" spans="1:4" x14ac:dyDescent="0.3">
      <c r="A452" t="s">
        <v>527</v>
      </c>
      <c r="B452" t="s">
        <v>90</v>
      </c>
      <c r="C452" s="14">
        <v>66.427866766345531</v>
      </c>
      <c r="D452" s="15">
        <v>58</v>
      </c>
    </row>
    <row r="453" spans="1:4" x14ac:dyDescent="0.3">
      <c r="A453" t="s">
        <v>235</v>
      </c>
      <c r="B453" t="s">
        <v>91</v>
      </c>
      <c r="C453" s="14">
        <v>97.152045218536571</v>
      </c>
      <c r="D453" s="15">
        <v>411</v>
      </c>
    </row>
    <row r="454" spans="1:4" x14ac:dyDescent="0.3">
      <c r="A454" t="s">
        <v>528</v>
      </c>
      <c r="B454" t="s">
        <v>91</v>
      </c>
      <c r="C454" s="14">
        <v>89.493893659112459</v>
      </c>
      <c r="D454" s="15">
        <v>320</v>
      </c>
    </row>
    <row r="455" spans="1:4" x14ac:dyDescent="0.3">
      <c r="A455" t="s">
        <v>529</v>
      </c>
      <c r="B455" t="s">
        <v>91</v>
      </c>
      <c r="C455" s="14">
        <v>85.084988052170743</v>
      </c>
      <c r="D455" s="15">
        <v>264</v>
      </c>
    </row>
    <row r="456" spans="1:4" x14ac:dyDescent="0.3">
      <c r="A456" t="s">
        <v>530</v>
      </c>
      <c r="B456" t="s">
        <v>91</v>
      </c>
      <c r="C456" s="14">
        <v>80.160856538610616</v>
      </c>
      <c r="D456" s="15">
        <v>178</v>
      </c>
    </row>
    <row r="457" spans="1:4" x14ac:dyDescent="0.3">
      <c r="A457" t="s">
        <v>531</v>
      </c>
      <c r="B457" t="s">
        <v>91</v>
      </c>
      <c r="C457" s="14">
        <v>67.79824931721754</v>
      </c>
      <c r="D457" s="15">
        <v>66</v>
      </c>
    </row>
    <row r="458" spans="1:4" x14ac:dyDescent="0.3">
      <c r="A458" t="s">
        <v>532</v>
      </c>
      <c r="B458" t="s">
        <v>91</v>
      </c>
      <c r="C458" s="14">
        <v>79.411463726455594</v>
      </c>
      <c r="D458" s="15">
        <v>167</v>
      </c>
    </row>
    <row r="459" spans="1:4" x14ac:dyDescent="0.3">
      <c r="A459" t="s">
        <v>533</v>
      </c>
      <c r="B459" t="s">
        <v>91</v>
      </c>
      <c r="C459" s="14">
        <v>100.70185222477352</v>
      </c>
      <c r="D459" s="15">
        <v>460</v>
      </c>
    </row>
    <row r="460" spans="1:4" x14ac:dyDescent="0.3">
      <c r="A460" t="s">
        <v>534</v>
      </c>
      <c r="B460" t="s">
        <v>92</v>
      </c>
      <c r="C460" s="14">
        <v>81.575643183074547</v>
      </c>
      <c r="D460" s="15">
        <v>207</v>
      </c>
    </row>
    <row r="461" spans="1:4" x14ac:dyDescent="0.3">
      <c r="A461" t="s">
        <v>224</v>
      </c>
      <c r="B461" t="s">
        <v>92</v>
      </c>
      <c r="C461" s="14">
        <v>105.93249649716525</v>
      </c>
      <c r="D461" s="15">
        <v>505</v>
      </c>
    </row>
    <row r="462" spans="1:4" x14ac:dyDescent="0.3">
      <c r="A462" t="s">
        <v>535</v>
      </c>
      <c r="B462" t="s">
        <v>92</v>
      </c>
      <c r="C462" s="14">
        <v>99.117081824259884</v>
      </c>
      <c r="D462" s="15">
        <v>440</v>
      </c>
    </row>
    <row r="463" spans="1:4" x14ac:dyDescent="0.3">
      <c r="A463" t="s">
        <v>536</v>
      </c>
      <c r="B463" t="s">
        <v>93</v>
      </c>
      <c r="C463" s="14">
        <v>109.43827962906153</v>
      </c>
      <c r="D463" s="15">
        <v>518</v>
      </c>
    </row>
    <row r="464" spans="1:4" x14ac:dyDescent="0.3">
      <c r="A464" t="s">
        <v>537</v>
      </c>
      <c r="B464" t="s">
        <v>93</v>
      </c>
      <c r="C464" s="14">
        <v>83.198742644186495</v>
      </c>
      <c r="D464" s="15">
        <v>231</v>
      </c>
    </row>
    <row r="465" spans="1:4" x14ac:dyDescent="0.3">
      <c r="A465" t="s">
        <v>125</v>
      </c>
      <c r="B465" t="s">
        <v>94</v>
      </c>
      <c r="C465" s="14">
        <v>97.712256847578331</v>
      </c>
      <c r="D465" s="15">
        <v>419</v>
      </c>
    </row>
    <row r="466" spans="1:4" x14ac:dyDescent="0.3">
      <c r="A466" t="s">
        <v>538</v>
      </c>
      <c r="B466" t="s">
        <v>94</v>
      </c>
      <c r="C466" s="14">
        <v>91.48620845488044</v>
      </c>
      <c r="D466" s="15">
        <v>345</v>
      </c>
    </row>
    <row r="467" spans="1:4" x14ac:dyDescent="0.3">
      <c r="A467" t="s">
        <v>539</v>
      </c>
      <c r="B467" t="s">
        <v>94</v>
      </c>
      <c r="C467" s="14">
        <v>83.252585874256141</v>
      </c>
      <c r="D467" s="15">
        <v>233</v>
      </c>
    </row>
    <row r="468" spans="1:4" x14ac:dyDescent="0.3">
      <c r="A468" t="s">
        <v>540</v>
      </c>
      <c r="B468" t="s">
        <v>94</v>
      </c>
      <c r="C468" s="14">
        <v>89.272836055162372</v>
      </c>
      <c r="D468" s="15">
        <v>314</v>
      </c>
    </row>
    <row r="469" spans="1:4" x14ac:dyDescent="0.3">
      <c r="A469" t="s">
        <v>197</v>
      </c>
      <c r="B469" t="s">
        <v>94</v>
      </c>
      <c r="C469" s="14">
        <v>84.967606533762904</v>
      </c>
      <c r="D469" s="15">
        <v>262</v>
      </c>
    </row>
    <row r="470" spans="1:4" x14ac:dyDescent="0.3">
      <c r="A470" t="s">
        <v>541</v>
      </c>
      <c r="B470" t="s">
        <v>95</v>
      </c>
      <c r="C470" s="14">
        <v>95.655908639296342</v>
      </c>
      <c r="D470" s="15">
        <v>391</v>
      </c>
    </row>
    <row r="471" spans="1:4" x14ac:dyDescent="0.3">
      <c r="A471" t="s">
        <v>542</v>
      </c>
      <c r="B471" t="s">
        <v>95</v>
      </c>
      <c r="C471" s="14">
        <v>121.26031601655234</v>
      </c>
      <c r="D471" s="15">
        <v>552</v>
      </c>
    </row>
    <row r="472" spans="1:4" x14ac:dyDescent="0.3">
      <c r="A472" t="s">
        <v>543</v>
      </c>
      <c r="B472" t="s">
        <v>95</v>
      </c>
      <c r="C472" s="14">
        <v>88.94967541124484</v>
      </c>
      <c r="D472" s="15">
        <v>310</v>
      </c>
    </row>
    <row r="473" spans="1:4" x14ac:dyDescent="0.3">
      <c r="A473" t="s">
        <v>544</v>
      </c>
      <c r="B473" t="s">
        <v>95</v>
      </c>
      <c r="C473" s="14">
        <v>80.635924952191772</v>
      </c>
      <c r="D473" s="15">
        <v>188</v>
      </c>
    </row>
    <row r="474" spans="1:4" x14ac:dyDescent="0.3">
      <c r="A474" t="s">
        <v>545</v>
      </c>
      <c r="B474" t="s">
        <v>95</v>
      </c>
      <c r="C474" s="14">
        <v>99.053484074452626</v>
      </c>
      <c r="D474" s="15">
        <v>438</v>
      </c>
    </row>
    <row r="475" spans="1:4" x14ac:dyDescent="0.3">
      <c r="A475" t="s">
        <v>546</v>
      </c>
      <c r="B475" t="s">
        <v>95</v>
      </c>
      <c r="C475" s="14">
        <v>62.20135570193171</v>
      </c>
      <c r="D475" s="15">
        <v>39</v>
      </c>
    </row>
    <row r="476" spans="1:4" x14ac:dyDescent="0.3">
      <c r="A476" t="s">
        <v>547</v>
      </c>
      <c r="B476" t="s">
        <v>95</v>
      </c>
      <c r="C476" s="14">
        <v>89.888675847816003</v>
      </c>
      <c r="D476" s="15">
        <v>323</v>
      </c>
    </row>
    <row r="477" spans="1:4" x14ac:dyDescent="0.3">
      <c r="A477" t="s">
        <v>548</v>
      </c>
      <c r="B477" t="s">
        <v>96</v>
      </c>
      <c r="C477" s="14">
        <v>93.957289406071979</v>
      </c>
      <c r="D477" s="15">
        <v>378</v>
      </c>
    </row>
    <row r="478" spans="1:4" x14ac:dyDescent="0.3">
      <c r="A478" t="s">
        <v>549</v>
      </c>
      <c r="B478" t="s">
        <v>96</v>
      </c>
      <c r="C478" s="14">
        <v>74.543811721649746</v>
      </c>
      <c r="D478" s="15">
        <v>111</v>
      </c>
    </row>
    <row r="479" spans="1:4" x14ac:dyDescent="0.3">
      <c r="A479" t="s">
        <v>550</v>
      </c>
      <c r="B479" t="s">
        <v>96</v>
      </c>
      <c r="C479" s="14">
        <v>93.156604559015264</v>
      </c>
      <c r="D479" s="15">
        <v>366</v>
      </c>
    </row>
    <row r="480" spans="1:4" x14ac:dyDescent="0.3">
      <c r="A480" t="s">
        <v>551</v>
      </c>
      <c r="B480" t="s">
        <v>96</v>
      </c>
      <c r="C480" s="14">
        <v>62.997560373989941</v>
      </c>
      <c r="D480" s="15">
        <v>43</v>
      </c>
    </row>
    <row r="481" spans="1:4" x14ac:dyDescent="0.3">
      <c r="A481" t="s">
        <v>552</v>
      </c>
      <c r="B481" t="s">
        <v>96</v>
      </c>
      <c r="C481" s="14">
        <v>78.367728044026947</v>
      </c>
      <c r="D481" s="15">
        <v>156</v>
      </c>
    </row>
    <row r="482" spans="1:4" x14ac:dyDescent="0.3">
      <c r="A482" t="s">
        <v>553</v>
      </c>
      <c r="B482" t="s">
        <v>96</v>
      </c>
      <c r="C482" s="14">
        <v>82.087635062849714</v>
      </c>
      <c r="D482" s="15">
        <v>214</v>
      </c>
    </row>
    <row r="483" spans="1:4" x14ac:dyDescent="0.3">
      <c r="A483" t="s">
        <v>554</v>
      </c>
      <c r="B483" t="s">
        <v>96</v>
      </c>
      <c r="C483" s="14">
        <v>106.90837446862355</v>
      </c>
      <c r="D483" s="15">
        <v>512</v>
      </c>
    </row>
    <row r="484" spans="1:4" x14ac:dyDescent="0.3">
      <c r="A484" t="s">
        <v>555</v>
      </c>
      <c r="B484" t="s">
        <v>97</v>
      </c>
      <c r="C484" s="14">
        <v>121.35779868013171</v>
      </c>
      <c r="D484" s="15">
        <v>553</v>
      </c>
    </row>
    <row r="485" spans="1:4" x14ac:dyDescent="0.3">
      <c r="A485" t="s">
        <v>64</v>
      </c>
      <c r="B485" t="s">
        <v>97</v>
      </c>
      <c r="C485" s="14">
        <v>105.33346223172347</v>
      </c>
      <c r="D485" s="15">
        <v>502</v>
      </c>
    </row>
    <row r="486" spans="1:4" x14ac:dyDescent="0.3">
      <c r="A486" t="s">
        <v>556</v>
      </c>
      <c r="B486" t="s">
        <v>97</v>
      </c>
      <c r="C486" s="14">
        <v>93.920777740719075</v>
      </c>
      <c r="D486" s="15">
        <v>377</v>
      </c>
    </row>
    <row r="487" spans="1:4" x14ac:dyDescent="0.3">
      <c r="A487" t="s">
        <v>557</v>
      </c>
      <c r="B487" t="s">
        <v>98</v>
      </c>
      <c r="C487" s="14">
        <v>87.1667985385657</v>
      </c>
      <c r="D487" s="15">
        <v>293</v>
      </c>
    </row>
    <row r="488" spans="1:4" x14ac:dyDescent="0.3">
      <c r="A488" t="s">
        <v>200</v>
      </c>
      <c r="B488" t="s">
        <v>98</v>
      </c>
      <c r="C488" s="14">
        <v>66.736410278422156</v>
      </c>
      <c r="D488" s="15">
        <v>62</v>
      </c>
    </row>
    <row r="489" spans="1:4" x14ac:dyDescent="0.3">
      <c r="A489" t="s">
        <v>558</v>
      </c>
      <c r="B489" t="s">
        <v>98</v>
      </c>
      <c r="C489" s="14">
        <v>86.849897393927876</v>
      </c>
      <c r="D489" s="15">
        <v>289</v>
      </c>
    </row>
    <row r="490" spans="1:4" x14ac:dyDescent="0.3">
      <c r="A490" t="s">
        <v>559</v>
      </c>
      <c r="B490" t="s">
        <v>98</v>
      </c>
      <c r="C490" s="14">
        <v>83.287638426331142</v>
      </c>
      <c r="D490" s="15">
        <v>235</v>
      </c>
    </row>
    <row r="491" spans="1:4" x14ac:dyDescent="0.3">
      <c r="A491" t="s">
        <v>51</v>
      </c>
      <c r="B491" t="s">
        <v>98</v>
      </c>
      <c r="C491" s="14">
        <v>81.13492800270285</v>
      </c>
      <c r="D491" s="15">
        <v>197</v>
      </c>
    </row>
    <row r="492" spans="1:4" x14ac:dyDescent="0.3">
      <c r="A492" t="s">
        <v>560</v>
      </c>
      <c r="B492" t="s">
        <v>98</v>
      </c>
      <c r="C492" s="14">
        <v>87.076637518219002</v>
      </c>
      <c r="D492" s="15">
        <v>291</v>
      </c>
    </row>
    <row r="493" spans="1:4" x14ac:dyDescent="0.3">
      <c r="A493" t="s">
        <v>561</v>
      </c>
      <c r="B493" t="s">
        <v>98</v>
      </c>
      <c r="C493" s="14">
        <v>107.62874060107389</v>
      </c>
      <c r="D493" s="15">
        <v>515</v>
      </c>
    </row>
    <row r="494" spans="1:4" x14ac:dyDescent="0.3">
      <c r="A494" t="s">
        <v>562</v>
      </c>
      <c r="B494" t="s">
        <v>99</v>
      </c>
      <c r="C494" s="14">
        <v>99.145050668353392</v>
      </c>
      <c r="D494" s="15">
        <v>441</v>
      </c>
    </row>
    <row r="495" spans="1:4" x14ac:dyDescent="0.3">
      <c r="A495" t="s">
        <v>563</v>
      </c>
      <c r="B495" t="s">
        <v>99</v>
      </c>
      <c r="C495" s="14">
        <v>96.951154441589395</v>
      </c>
      <c r="D495" s="15">
        <v>407</v>
      </c>
    </row>
    <row r="496" spans="1:4" x14ac:dyDescent="0.3">
      <c r="A496" t="s">
        <v>564</v>
      </c>
      <c r="B496" t="s">
        <v>99</v>
      </c>
      <c r="C496" s="14">
        <v>109.98284461306119</v>
      </c>
      <c r="D496" s="15">
        <v>521</v>
      </c>
    </row>
    <row r="497" spans="1:4" x14ac:dyDescent="0.3">
      <c r="A497" t="s">
        <v>565</v>
      </c>
      <c r="B497" t="s">
        <v>99</v>
      </c>
      <c r="C497" s="14">
        <v>105.45687529111666</v>
      </c>
      <c r="D497" s="15">
        <v>503</v>
      </c>
    </row>
    <row r="498" spans="1:4" x14ac:dyDescent="0.3">
      <c r="A498" t="s">
        <v>566</v>
      </c>
      <c r="B498" t="s">
        <v>99</v>
      </c>
      <c r="C498" s="14">
        <v>111.3477460302129</v>
      </c>
      <c r="D498" s="15">
        <v>527</v>
      </c>
    </row>
    <row r="499" spans="1:4" x14ac:dyDescent="0.3">
      <c r="A499" t="s">
        <v>567</v>
      </c>
      <c r="B499" t="s">
        <v>99</v>
      </c>
      <c r="C499" s="14">
        <v>101.25822267930323</v>
      </c>
      <c r="D499" s="15">
        <v>471</v>
      </c>
    </row>
    <row r="500" spans="1:4" x14ac:dyDescent="0.3">
      <c r="A500" t="s">
        <v>99</v>
      </c>
      <c r="B500" t="s">
        <v>99</v>
      </c>
      <c r="C500" s="14">
        <v>127.66830673359334</v>
      </c>
      <c r="D500" s="15">
        <v>563</v>
      </c>
    </row>
    <row r="501" spans="1:4" x14ac:dyDescent="0.3">
      <c r="A501" t="s">
        <v>568</v>
      </c>
      <c r="B501" t="s">
        <v>100</v>
      </c>
      <c r="C501" s="14">
        <v>129.68698927570972</v>
      </c>
      <c r="D501" s="15">
        <v>565</v>
      </c>
    </row>
    <row r="502" spans="1:4" x14ac:dyDescent="0.3">
      <c r="A502" t="s">
        <v>569</v>
      </c>
      <c r="B502" t="s">
        <v>100</v>
      </c>
      <c r="C502" s="14">
        <v>71.419347174146637</v>
      </c>
      <c r="D502" s="15">
        <v>88</v>
      </c>
    </row>
    <row r="503" spans="1:4" x14ac:dyDescent="0.3">
      <c r="A503" t="s">
        <v>570</v>
      </c>
      <c r="B503" t="s">
        <v>101</v>
      </c>
      <c r="C503" s="14">
        <v>99.478981556511215</v>
      </c>
      <c r="D503" s="15">
        <v>445</v>
      </c>
    </row>
    <row r="504" spans="1:4" x14ac:dyDescent="0.3">
      <c r="A504" t="s">
        <v>571</v>
      </c>
      <c r="B504" t="s">
        <v>101</v>
      </c>
      <c r="C504" s="14">
        <v>77.20146159821175</v>
      </c>
      <c r="D504" s="15">
        <v>140</v>
      </c>
    </row>
    <row r="505" spans="1:4" x14ac:dyDescent="0.3">
      <c r="A505" t="s">
        <v>572</v>
      </c>
      <c r="B505" t="s">
        <v>101</v>
      </c>
      <c r="C505" s="14">
        <v>84.671508702705722</v>
      </c>
      <c r="D505" s="15">
        <v>259</v>
      </c>
    </row>
    <row r="506" spans="1:4" x14ac:dyDescent="0.3">
      <c r="A506" t="s">
        <v>134</v>
      </c>
      <c r="B506" t="s">
        <v>101</v>
      </c>
      <c r="C506" s="14">
        <v>78.366654571706405</v>
      </c>
      <c r="D506" s="15">
        <v>155</v>
      </c>
    </row>
    <row r="507" spans="1:4" x14ac:dyDescent="0.3">
      <c r="A507" t="s">
        <v>573</v>
      </c>
      <c r="B507" t="s">
        <v>101</v>
      </c>
      <c r="C507" s="14">
        <v>104.84679743900844</v>
      </c>
      <c r="D507" s="15">
        <v>499</v>
      </c>
    </row>
    <row r="508" spans="1:4" x14ac:dyDescent="0.3">
      <c r="A508" t="s">
        <v>409</v>
      </c>
      <c r="B508" t="s">
        <v>102</v>
      </c>
      <c r="C508" s="14">
        <v>100.99587238583572</v>
      </c>
      <c r="D508" s="15">
        <v>467</v>
      </c>
    </row>
    <row r="509" spans="1:4" x14ac:dyDescent="0.3">
      <c r="A509" t="s">
        <v>574</v>
      </c>
      <c r="B509" t="s">
        <v>102</v>
      </c>
      <c r="C509" s="14">
        <v>90.964737328574529</v>
      </c>
      <c r="D509" s="15">
        <v>339</v>
      </c>
    </row>
    <row r="510" spans="1:4" x14ac:dyDescent="0.3">
      <c r="A510" t="s">
        <v>575</v>
      </c>
      <c r="B510" t="s">
        <v>102</v>
      </c>
      <c r="C510" s="14">
        <v>104.70270020431624</v>
      </c>
      <c r="D510" s="15">
        <v>496</v>
      </c>
    </row>
    <row r="511" spans="1:4" x14ac:dyDescent="0.3">
      <c r="A511" t="s">
        <v>102</v>
      </c>
      <c r="B511" t="s">
        <v>102</v>
      </c>
      <c r="C511" s="14">
        <v>96.16140527934877</v>
      </c>
      <c r="D511" s="15">
        <v>397</v>
      </c>
    </row>
    <row r="512" spans="1:4" x14ac:dyDescent="0.3">
      <c r="A512" t="s">
        <v>576</v>
      </c>
      <c r="B512" t="s">
        <v>102</v>
      </c>
      <c r="C512" s="14">
        <v>120.81878594635235</v>
      </c>
      <c r="D512" s="15">
        <v>551</v>
      </c>
    </row>
    <row r="513" spans="1:4" x14ac:dyDescent="0.3">
      <c r="A513" t="s">
        <v>577</v>
      </c>
      <c r="B513" t="s">
        <v>103</v>
      </c>
      <c r="C513" s="14">
        <v>120.09991114687091</v>
      </c>
      <c r="D513" s="15">
        <v>549</v>
      </c>
    </row>
    <row r="514" spans="1:4" x14ac:dyDescent="0.3">
      <c r="A514" t="s">
        <v>578</v>
      </c>
      <c r="B514" t="s">
        <v>103</v>
      </c>
      <c r="C514" s="14">
        <v>55.526753443930836</v>
      </c>
      <c r="D514" s="15">
        <v>20</v>
      </c>
    </row>
    <row r="515" spans="1:4" x14ac:dyDescent="0.3">
      <c r="A515" t="s">
        <v>579</v>
      </c>
      <c r="B515" t="s">
        <v>104</v>
      </c>
      <c r="C515" s="14">
        <v>113.31194464767989</v>
      </c>
      <c r="D515" s="15">
        <v>534</v>
      </c>
    </row>
    <row r="516" spans="1:4" x14ac:dyDescent="0.3">
      <c r="A516" t="s">
        <v>580</v>
      </c>
      <c r="B516" t="s">
        <v>105</v>
      </c>
      <c r="C516" s="14">
        <v>99.160988535985979</v>
      </c>
      <c r="D516" s="15">
        <v>442</v>
      </c>
    </row>
    <row r="517" spans="1:4" x14ac:dyDescent="0.3">
      <c r="A517" t="s">
        <v>34</v>
      </c>
      <c r="B517" t="s">
        <v>105</v>
      </c>
      <c r="C517" s="14">
        <v>99.295000652108087</v>
      </c>
      <c r="D517" s="15">
        <v>443</v>
      </c>
    </row>
    <row r="518" spans="1:4" x14ac:dyDescent="0.3">
      <c r="A518" t="s">
        <v>581</v>
      </c>
      <c r="B518" t="s">
        <v>105</v>
      </c>
      <c r="C518" s="14">
        <v>100.08115625787534</v>
      </c>
      <c r="D518" s="15">
        <v>454</v>
      </c>
    </row>
    <row r="519" spans="1:4" x14ac:dyDescent="0.3">
      <c r="A519" t="s">
        <v>582</v>
      </c>
      <c r="B519" t="s">
        <v>105</v>
      </c>
      <c r="C519" s="14">
        <v>93.491952941082587</v>
      </c>
      <c r="D519" s="15">
        <v>369</v>
      </c>
    </row>
    <row r="520" spans="1:4" x14ac:dyDescent="0.3">
      <c r="A520" t="s">
        <v>583</v>
      </c>
      <c r="B520" t="s">
        <v>105</v>
      </c>
      <c r="C520" s="14">
        <v>103.60516203654427</v>
      </c>
      <c r="D520" s="15">
        <v>489</v>
      </c>
    </row>
    <row r="521" spans="1:4" x14ac:dyDescent="0.3">
      <c r="A521" t="s">
        <v>584</v>
      </c>
      <c r="B521" t="s">
        <v>105</v>
      </c>
      <c r="C521" s="14">
        <v>88.07214845769451</v>
      </c>
      <c r="D521" s="15">
        <v>302</v>
      </c>
    </row>
    <row r="522" spans="1:4" x14ac:dyDescent="0.3">
      <c r="A522" t="s">
        <v>585</v>
      </c>
      <c r="B522" t="s">
        <v>105</v>
      </c>
      <c r="C522" s="14">
        <v>80.818652725906816</v>
      </c>
      <c r="D522" s="15">
        <v>192</v>
      </c>
    </row>
    <row r="523" spans="1:4" x14ac:dyDescent="0.3">
      <c r="A523" t="s">
        <v>586</v>
      </c>
      <c r="B523" t="s">
        <v>106</v>
      </c>
      <c r="C523" s="14">
        <v>87.12264223200232</v>
      </c>
      <c r="D523" s="15">
        <v>292</v>
      </c>
    </row>
    <row r="524" spans="1:4" x14ac:dyDescent="0.3">
      <c r="A524" t="s">
        <v>587</v>
      </c>
      <c r="B524" t="s">
        <v>106</v>
      </c>
      <c r="C524" s="14">
        <v>100.64126940215689</v>
      </c>
      <c r="D524" s="15">
        <v>459</v>
      </c>
    </row>
    <row r="525" spans="1:4" x14ac:dyDescent="0.3">
      <c r="A525" t="s">
        <v>588</v>
      </c>
      <c r="B525" t="s">
        <v>106</v>
      </c>
      <c r="C525" s="14">
        <v>79.265857733636892</v>
      </c>
      <c r="D525" s="15">
        <v>166</v>
      </c>
    </row>
    <row r="526" spans="1:4" x14ac:dyDescent="0.3">
      <c r="A526" t="s">
        <v>589</v>
      </c>
      <c r="B526" t="s">
        <v>107</v>
      </c>
      <c r="C526" s="14">
        <v>93.105880947878148</v>
      </c>
      <c r="D526" s="15">
        <v>365</v>
      </c>
    </row>
    <row r="527" spans="1:4" x14ac:dyDescent="0.3">
      <c r="A527" t="s">
        <v>590</v>
      </c>
      <c r="B527" t="s">
        <v>107</v>
      </c>
      <c r="C527" s="14">
        <v>80.503222764675996</v>
      </c>
      <c r="D527" s="15">
        <v>182</v>
      </c>
    </row>
    <row r="528" spans="1:4" x14ac:dyDescent="0.3">
      <c r="A528" t="s">
        <v>591</v>
      </c>
      <c r="B528" t="s">
        <v>107</v>
      </c>
      <c r="C528" s="14">
        <v>77.448031611932123</v>
      </c>
      <c r="D528" s="15">
        <v>145</v>
      </c>
    </row>
    <row r="529" spans="1:4" x14ac:dyDescent="0.3">
      <c r="A529" t="s">
        <v>592</v>
      </c>
      <c r="B529" t="s">
        <v>107</v>
      </c>
      <c r="C529" s="14">
        <v>88.226087182540439</v>
      </c>
      <c r="D529" s="15">
        <v>305</v>
      </c>
    </row>
    <row r="530" spans="1:4" x14ac:dyDescent="0.3">
      <c r="A530" t="s">
        <v>107</v>
      </c>
      <c r="B530" t="s">
        <v>107</v>
      </c>
      <c r="C530" s="14">
        <v>123.11966737938063</v>
      </c>
      <c r="D530" s="15">
        <v>557</v>
      </c>
    </row>
    <row r="531" spans="1:4" x14ac:dyDescent="0.3">
      <c r="A531" t="s">
        <v>593</v>
      </c>
      <c r="B531" t="s">
        <v>108</v>
      </c>
      <c r="C531" s="14">
        <v>114.39968594794078</v>
      </c>
      <c r="D531" s="15">
        <v>540</v>
      </c>
    </row>
    <row r="532" spans="1:4" x14ac:dyDescent="0.3">
      <c r="A532" t="s">
        <v>594</v>
      </c>
      <c r="B532" t="s">
        <v>108</v>
      </c>
      <c r="C532" s="14">
        <v>125.00004111528301</v>
      </c>
      <c r="D532" s="15">
        <v>560</v>
      </c>
    </row>
    <row r="533" spans="1:4" x14ac:dyDescent="0.3">
      <c r="A533" t="s">
        <v>595</v>
      </c>
      <c r="B533" t="s">
        <v>108</v>
      </c>
      <c r="C533" s="14">
        <v>110.17816343776164</v>
      </c>
      <c r="D533" s="15">
        <v>522</v>
      </c>
    </row>
    <row r="534" spans="1:4" x14ac:dyDescent="0.3">
      <c r="A534" t="s">
        <v>596</v>
      </c>
      <c r="B534" t="s">
        <v>108</v>
      </c>
      <c r="C534" s="14">
        <v>94.869314896557938</v>
      </c>
      <c r="D534" s="15">
        <v>383</v>
      </c>
    </row>
    <row r="535" spans="1:4" x14ac:dyDescent="0.3">
      <c r="A535" t="s">
        <v>597</v>
      </c>
      <c r="B535" t="s">
        <v>109</v>
      </c>
      <c r="C535" s="14">
        <v>87.466585416934464</v>
      </c>
      <c r="D535" s="15">
        <v>296</v>
      </c>
    </row>
    <row r="536" spans="1:4" x14ac:dyDescent="0.3">
      <c r="A536" t="s">
        <v>598</v>
      </c>
      <c r="B536" t="s">
        <v>109</v>
      </c>
      <c r="C536" s="14">
        <v>74.514714686077838</v>
      </c>
      <c r="D536" s="15">
        <v>110</v>
      </c>
    </row>
    <row r="537" spans="1:4" x14ac:dyDescent="0.3">
      <c r="A537" t="s">
        <v>599</v>
      </c>
      <c r="B537" t="s">
        <v>109</v>
      </c>
      <c r="C537" s="14">
        <v>77.335615106984051</v>
      </c>
      <c r="D537" s="15">
        <v>143</v>
      </c>
    </row>
    <row r="538" spans="1:4" x14ac:dyDescent="0.3">
      <c r="A538" t="s">
        <v>600</v>
      </c>
      <c r="B538" t="s">
        <v>109</v>
      </c>
      <c r="C538" s="14">
        <v>77.537042575918036</v>
      </c>
      <c r="D538" s="15">
        <v>146</v>
      </c>
    </row>
    <row r="539" spans="1:4" x14ac:dyDescent="0.3">
      <c r="A539" t="s">
        <v>601</v>
      </c>
      <c r="B539" t="s">
        <v>109</v>
      </c>
      <c r="C539" s="14">
        <v>98.853480126897665</v>
      </c>
      <c r="D539" s="15">
        <v>435</v>
      </c>
    </row>
    <row r="540" spans="1:4" x14ac:dyDescent="0.3">
      <c r="A540" t="s">
        <v>602</v>
      </c>
      <c r="B540" t="s">
        <v>109</v>
      </c>
      <c r="C540" s="14">
        <v>125.95972777367561</v>
      </c>
      <c r="D540" s="15">
        <v>562</v>
      </c>
    </row>
    <row r="541" spans="1:4" x14ac:dyDescent="0.3">
      <c r="A541" t="s">
        <v>603</v>
      </c>
      <c r="B541" t="s">
        <v>110</v>
      </c>
      <c r="C541" s="14">
        <v>96.823613084597838</v>
      </c>
      <c r="D541" s="15">
        <v>406</v>
      </c>
    </row>
    <row r="542" spans="1:4" x14ac:dyDescent="0.3">
      <c r="A542" t="s">
        <v>604</v>
      </c>
      <c r="B542" t="s">
        <v>110</v>
      </c>
      <c r="C542" s="14">
        <v>97.361845545698941</v>
      </c>
      <c r="D542" s="15">
        <v>415</v>
      </c>
    </row>
    <row r="543" spans="1:4" x14ac:dyDescent="0.3">
      <c r="A543" t="s">
        <v>605</v>
      </c>
      <c r="B543" t="s">
        <v>110</v>
      </c>
      <c r="C543" s="14">
        <v>97.40916687053145</v>
      </c>
      <c r="D543" s="15">
        <v>417</v>
      </c>
    </row>
    <row r="544" spans="1:4" x14ac:dyDescent="0.3">
      <c r="A544" t="s">
        <v>606</v>
      </c>
      <c r="B544" t="s">
        <v>110</v>
      </c>
      <c r="C544" s="14">
        <v>103.05393838942706</v>
      </c>
      <c r="D544" s="15">
        <v>484</v>
      </c>
    </row>
    <row r="545" spans="1:4" x14ac:dyDescent="0.3">
      <c r="A545" t="s">
        <v>607</v>
      </c>
      <c r="B545" t="s">
        <v>110</v>
      </c>
      <c r="C545" s="14">
        <v>100.60340633717095</v>
      </c>
      <c r="D545" s="15">
        <v>457</v>
      </c>
    </row>
    <row r="546" spans="1:4" x14ac:dyDescent="0.3">
      <c r="A546" t="s">
        <v>608</v>
      </c>
      <c r="B546" t="s">
        <v>110</v>
      </c>
      <c r="C546" s="14">
        <v>77.774696310494107</v>
      </c>
      <c r="D546" s="15">
        <v>148</v>
      </c>
    </row>
    <row r="547" spans="1:4" x14ac:dyDescent="0.3">
      <c r="A547" t="s">
        <v>609</v>
      </c>
      <c r="B547" t="s">
        <v>110</v>
      </c>
      <c r="C547" s="14">
        <v>73.126067771845058</v>
      </c>
      <c r="D547" s="15">
        <v>100</v>
      </c>
    </row>
    <row r="548" spans="1:4" x14ac:dyDescent="0.3">
      <c r="A548" t="s">
        <v>610</v>
      </c>
      <c r="B548" t="s">
        <v>111</v>
      </c>
      <c r="C548" s="14">
        <v>83.915994551217139</v>
      </c>
      <c r="D548" s="15">
        <v>246</v>
      </c>
    </row>
    <row r="549" spans="1:4" x14ac:dyDescent="0.3">
      <c r="A549" t="s">
        <v>611</v>
      </c>
      <c r="B549" t="s">
        <v>111</v>
      </c>
      <c r="C549" s="14">
        <v>84.124614023310414</v>
      </c>
      <c r="D549" s="15">
        <v>251</v>
      </c>
    </row>
    <row r="550" spans="1:4" x14ac:dyDescent="0.3">
      <c r="A550" t="s">
        <v>612</v>
      </c>
      <c r="B550" t="s">
        <v>111</v>
      </c>
      <c r="C550" s="14">
        <v>75.033383209491504</v>
      </c>
      <c r="D550" s="15">
        <v>117</v>
      </c>
    </row>
    <row r="551" spans="1:4" x14ac:dyDescent="0.3">
      <c r="A551" t="s">
        <v>613</v>
      </c>
      <c r="B551" t="s">
        <v>111</v>
      </c>
      <c r="C551" s="14">
        <v>93.102412793853659</v>
      </c>
      <c r="D551" s="15">
        <v>364</v>
      </c>
    </row>
    <row r="552" spans="1:4" x14ac:dyDescent="0.3">
      <c r="A552" t="s">
        <v>614</v>
      </c>
      <c r="B552" t="s">
        <v>111</v>
      </c>
      <c r="C552" s="14">
        <v>73.662419913790956</v>
      </c>
      <c r="D552" s="15">
        <v>104</v>
      </c>
    </row>
    <row r="553" spans="1:4" x14ac:dyDescent="0.3">
      <c r="A553" t="s">
        <v>615</v>
      </c>
      <c r="B553" t="s">
        <v>111</v>
      </c>
      <c r="C553" s="14">
        <v>80.917415328459356</v>
      </c>
      <c r="D553" s="15">
        <v>193</v>
      </c>
    </row>
    <row r="554" spans="1:4" x14ac:dyDescent="0.3">
      <c r="A554" t="s">
        <v>616</v>
      </c>
      <c r="B554" t="s">
        <v>111</v>
      </c>
      <c r="C554" s="14">
        <v>83.453136665946246</v>
      </c>
      <c r="D554" s="15">
        <v>239</v>
      </c>
    </row>
    <row r="555" spans="1:4" x14ac:dyDescent="0.3">
      <c r="A555" t="s">
        <v>617</v>
      </c>
      <c r="B555" t="s">
        <v>111</v>
      </c>
      <c r="C555" s="14">
        <v>81.392603530805587</v>
      </c>
      <c r="D555" s="15">
        <v>204</v>
      </c>
    </row>
    <row r="556" spans="1:4" x14ac:dyDescent="0.3">
      <c r="A556" t="s">
        <v>618</v>
      </c>
      <c r="B556" t="s">
        <v>111</v>
      </c>
      <c r="C556" s="14">
        <v>79.128448348839427</v>
      </c>
      <c r="D556" s="15">
        <v>164</v>
      </c>
    </row>
    <row r="557" spans="1:4" x14ac:dyDescent="0.3">
      <c r="A557" t="s">
        <v>619</v>
      </c>
      <c r="B557" t="s">
        <v>111</v>
      </c>
      <c r="C557" s="14">
        <v>92.427187885973595</v>
      </c>
      <c r="D557" s="15">
        <v>356</v>
      </c>
    </row>
    <row r="558" spans="1:4" x14ac:dyDescent="0.3">
      <c r="A558" t="s">
        <v>620</v>
      </c>
      <c r="B558" t="s">
        <v>111</v>
      </c>
      <c r="C558" s="14">
        <v>90.50440580419783</v>
      </c>
      <c r="D558" s="15">
        <v>331</v>
      </c>
    </row>
    <row r="559" spans="1:4" x14ac:dyDescent="0.3">
      <c r="A559" t="s">
        <v>621</v>
      </c>
      <c r="B559" t="s">
        <v>111</v>
      </c>
      <c r="C559" s="14">
        <v>68.338233845080438</v>
      </c>
      <c r="D559" s="15">
        <v>70</v>
      </c>
    </row>
    <row r="560" spans="1:4" x14ac:dyDescent="0.3">
      <c r="A560" t="s">
        <v>622</v>
      </c>
      <c r="B560" t="s">
        <v>111</v>
      </c>
      <c r="C560" s="14">
        <v>81.294170487952471</v>
      </c>
      <c r="D560" s="15">
        <v>201</v>
      </c>
    </row>
    <row r="561" spans="1:4" x14ac:dyDescent="0.3">
      <c r="A561" t="s">
        <v>623</v>
      </c>
      <c r="B561" t="s">
        <v>111</v>
      </c>
      <c r="C561" s="14">
        <v>78.505439749346351</v>
      </c>
      <c r="D561" s="15">
        <v>158</v>
      </c>
    </row>
    <row r="562" spans="1:4" x14ac:dyDescent="0.3">
      <c r="A562" t="s">
        <v>624</v>
      </c>
      <c r="B562" t="s">
        <v>112</v>
      </c>
      <c r="C562" s="14">
        <v>80.611690369840375</v>
      </c>
      <c r="D562" s="15">
        <v>186</v>
      </c>
    </row>
    <row r="563" spans="1:4" x14ac:dyDescent="0.3">
      <c r="A563" t="s">
        <v>325</v>
      </c>
      <c r="B563" t="s">
        <v>112</v>
      </c>
      <c r="C563" s="14">
        <v>88.63924425595161</v>
      </c>
      <c r="D563" s="15">
        <v>307</v>
      </c>
    </row>
    <row r="564" spans="1:4" x14ac:dyDescent="0.3">
      <c r="A564" t="s">
        <v>625</v>
      </c>
      <c r="B564" t="s">
        <v>112</v>
      </c>
      <c r="C564" s="14">
        <v>73.371909089828108</v>
      </c>
      <c r="D564" s="15">
        <v>102</v>
      </c>
    </row>
    <row r="565" spans="1:4" x14ac:dyDescent="0.3">
      <c r="A565" t="s">
        <v>626</v>
      </c>
      <c r="B565" t="s">
        <v>112</v>
      </c>
      <c r="C565" s="14">
        <v>68.115603312810634</v>
      </c>
      <c r="D565" s="15">
        <v>68</v>
      </c>
    </row>
    <row r="566" spans="1:4" x14ac:dyDescent="0.3">
      <c r="A566" t="s">
        <v>627</v>
      </c>
      <c r="B566" t="s">
        <v>112</v>
      </c>
      <c r="C566" s="14">
        <v>88.13624407342175</v>
      </c>
      <c r="D566" s="15">
        <v>303</v>
      </c>
    </row>
    <row r="567" spans="1:4" x14ac:dyDescent="0.3">
      <c r="A567" t="s">
        <v>628</v>
      </c>
      <c r="B567" t="s">
        <v>112</v>
      </c>
      <c r="C567" s="14">
        <v>71.104801425462966</v>
      </c>
      <c r="D567" s="15">
        <v>86</v>
      </c>
    </row>
    <row r="568" spans="1:4" x14ac:dyDescent="0.3">
      <c r="A568" t="s">
        <v>123</v>
      </c>
      <c r="B568" t="s">
        <v>112</v>
      </c>
      <c r="C568" s="14">
        <v>80.318112707747645</v>
      </c>
      <c r="D568" s="15">
        <v>180</v>
      </c>
    </row>
    <row r="569" spans="1:4" x14ac:dyDescent="0.3">
      <c r="A569" t="s">
        <v>629</v>
      </c>
      <c r="B569" t="s">
        <v>113</v>
      </c>
      <c r="C569" s="14">
        <v>92.549136938742265</v>
      </c>
      <c r="D569" s="15">
        <v>358</v>
      </c>
    </row>
    <row r="570" spans="1:4" x14ac:dyDescent="0.3">
      <c r="A570" t="s">
        <v>630</v>
      </c>
      <c r="B570" t="s">
        <v>113</v>
      </c>
      <c r="C570" s="14">
        <v>81.16559992203544</v>
      </c>
      <c r="D570" s="15">
        <v>199</v>
      </c>
    </row>
    <row r="571" spans="1:4" x14ac:dyDescent="0.3">
      <c r="A571" t="s">
        <v>631</v>
      </c>
      <c r="B571" t="s">
        <v>113</v>
      </c>
      <c r="C571" s="14">
        <v>84.300949808441942</v>
      </c>
      <c r="D571" s="15">
        <v>255</v>
      </c>
    </row>
    <row r="572" spans="1:4" x14ac:dyDescent="0.3">
      <c r="A572" t="s">
        <v>632</v>
      </c>
      <c r="B572" t="s">
        <v>113</v>
      </c>
      <c r="C572" s="14">
        <v>97.182487676723881</v>
      </c>
      <c r="D572" s="15">
        <v>412</v>
      </c>
    </row>
    <row r="573" spans="1:4" x14ac:dyDescent="0.3">
      <c r="A573" t="s">
        <v>633</v>
      </c>
      <c r="B573" t="s">
        <v>113</v>
      </c>
      <c r="C573" s="14">
        <v>87.851889691416275</v>
      </c>
      <c r="D573" s="15">
        <v>301</v>
      </c>
    </row>
    <row r="574" spans="1:4" x14ac:dyDescent="0.3">
      <c r="A574" t="s">
        <v>634</v>
      </c>
      <c r="B574" t="s">
        <v>113</v>
      </c>
      <c r="C574" s="14">
        <v>84.078714450265053</v>
      </c>
      <c r="D574" s="15">
        <v>249</v>
      </c>
    </row>
    <row r="575" spans="1:4" x14ac:dyDescent="0.3">
      <c r="A575" t="s">
        <v>635</v>
      </c>
      <c r="B575" t="s">
        <v>113</v>
      </c>
      <c r="C575" s="14">
        <v>78.390706634302987</v>
      </c>
      <c r="D575" s="15">
        <v>157</v>
      </c>
    </row>
    <row r="576" spans="1:4" x14ac:dyDescent="0.3">
      <c r="A576" t="s">
        <v>636</v>
      </c>
      <c r="B576" t="s">
        <v>114</v>
      </c>
      <c r="C576" s="14">
        <v>85.883285663019933</v>
      </c>
      <c r="D576" s="15">
        <v>272</v>
      </c>
    </row>
    <row r="577" spans="1:4" x14ac:dyDescent="0.3">
      <c r="A577" t="s">
        <v>637</v>
      </c>
      <c r="B577" t="s">
        <v>114</v>
      </c>
      <c r="C577" s="14">
        <v>92.17420237173171</v>
      </c>
      <c r="D577" s="15">
        <v>352</v>
      </c>
    </row>
    <row r="578" spans="1:4" x14ac:dyDescent="0.3">
      <c r="A578" t="s">
        <v>638</v>
      </c>
      <c r="B578" t="s">
        <v>114</v>
      </c>
      <c r="C578" s="14">
        <v>87.460853431047951</v>
      </c>
      <c r="D578" s="15">
        <v>295</v>
      </c>
    </row>
    <row r="579" spans="1:4" x14ac:dyDescent="0.3">
      <c r="A579" t="s">
        <v>639</v>
      </c>
      <c r="B579" t="s">
        <v>114</v>
      </c>
      <c r="C579" s="14">
        <v>91.351030411446999</v>
      </c>
      <c r="D579" s="15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0F59-7445-4E2F-9D5B-1BC467EE73A9}">
  <dimension ref="A1:S103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2" sqref="C12"/>
    </sheetView>
  </sheetViews>
  <sheetFormatPr defaultRowHeight="14.4" x14ac:dyDescent="0.3"/>
  <cols>
    <col min="1" max="1" width="20" bestFit="1" customWidth="1"/>
    <col min="2" max="3" width="13.33203125" customWidth="1"/>
  </cols>
  <sheetData>
    <row r="1" spans="1:19" x14ac:dyDescent="0.3">
      <c r="A1" s="1" t="s">
        <v>647</v>
      </c>
      <c r="B1" s="1"/>
      <c r="C1" s="1"/>
    </row>
    <row r="3" spans="1:19" x14ac:dyDescent="0.3">
      <c r="A3" s="3" t="s">
        <v>0</v>
      </c>
      <c r="B3" s="3">
        <f>D3+F3+H3+J3+L3+N3+P3+R3</f>
        <v>180</v>
      </c>
      <c r="C3" s="3"/>
      <c r="D3" s="4">
        <v>30</v>
      </c>
      <c r="E3" s="2"/>
      <c r="F3" s="4">
        <v>10</v>
      </c>
      <c r="G3" s="2"/>
      <c r="H3" s="4">
        <v>10</v>
      </c>
      <c r="I3" s="2"/>
      <c r="J3" s="4">
        <v>10</v>
      </c>
      <c r="K3" s="2"/>
      <c r="L3" s="4">
        <v>30</v>
      </c>
      <c r="M3" s="2"/>
      <c r="N3" s="4">
        <v>30</v>
      </c>
      <c r="O3" s="2"/>
      <c r="P3" s="4">
        <v>30</v>
      </c>
      <c r="R3" s="4">
        <v>30</v>
      </c>
      <c r="S3" s="2"/>
    </row>
    <row r="4" spans="1:19" x14ac:dyDescent="0.3">
      <c r="A4" t="s">
        <v>1</v>
      </c>
      <c r="B4" s="5"/>
      <c r="C4" s="5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</row>
    <row r="5" spans="1:19" x14ac:dyDescent="0.3">
      <c r="A5" s="3" t="s">
        <v>18</v>
      </c>
      <c r="B5" s="6">
        <f>AVERAGE(B10:B101)</f>
        <v>89.157986763128676</v>
      </c>
      <c r="C5" s="6"/>
      <c r="D5" s="7">
        <f t="shared" ref="D5:P5" si="0">AVERAGE(D10:D101)</f>
        <v>10.330304184578541</v>
      </c>
      <c r="E5" s="8">
        <f t="shared" ref="E5" si="1">AVERAGE(E10:E577)</f>
        <v>157.0869565217391</v>
      </c>
      <c r="F5" s="7">
        <f t="shared" si="0"/>
        <v>4.3707569553918288</v>
      </c>
      <c r="G5" s="8">
        <f t="shared" ref="G5" si="2">AVERAGE(G10:G577)</f>
        <v>0.84648078296997653</v>
      </c>
      <c r="H5" s="7">
        <f t="shared" si="0"/>
        <v>4.2412503854455794</v>
      </c>
      <c r="I5" s="8">
        <f t="shared" ref="I5" si="3">AVERAGE(I10:I577)</f>
        <v>0.4236413043478261</v>
      </c>
      <c r="J5" s="7">
        <f t="shared" si="0"/>
        <v>3.458726433087528</v>
      </c>
      <c r="K5" s="8">
        <f t="shared" ref="K5" si="4">AVERAGE(K10:K577)</f>
        <v>0.76000260362534056</v>
      </c>
      <c r="L5" s="7">
        <f t="shared" si="0"/>
        <v>15.114031866906101</v>
      </c>
      <c r="M5" s="8">
        <f>AVERAGE(M10:M577)</f>
        <v>59.270303260869589</v>
      </c>
      <c r="N5" s="7">
        <f t="shared" si="0"/>
        <v>19.253700386332895</v>
      </c>
      <c r="O5" s="8">
        <f t="shared" ref="O5" si="5">AVERAGE(O10:O577)</f>
        <v>8.8282173913043493E-2</v>
      </c>
      <c r="P5" s="7">
        <f t="shared" si="0"/>
        <v>16.974154401165066</v>
      </c>
      <c r="Q5" s="8">
        <f>AVERAGE(Q10:Q577)</f>
        <v>0.50886853260869569</v>
      </c>
      <c r="R5" s="7">
        <f t="shared" ref="R5" si="6">AVERAGE(R10:R101)</f>
        <v>15.415062150221146</v>
      </c>
      <c r="S5" s="8">
        <f>AVERAGE(S10:S577)</f>
        <v>43.56830891106847</v>
      </c>
    </row>
    <row r="6" spans="1:19" x14ac:dyDescent="0.3">
      <c r="A6" s="3" t="s">
        <v>19</v>
      </c>
      <c r="B6" s="6">
        <f>STDEV(B10:B101)</f>
        <v>16.249452848316579</v>
      </c>
      <c r="C6" s="6"/>
      <c r="D6" s="7">
        <f t="shared" ref="D6:P6" si="7">STDEV(D10:D101)</f>
        <v>7.8170769724801188</v>
      </c>
      <c r="E6" s="8">
        <f t="shared" ref="E6" si="8">STDEV(E10:E577)</f>
        <v>20.819481670038911</v>
      </c>
      <c r="F6" s="7">
        <f t="shared" si="7"/>
        <v>1.7633753650907775</v>
      </c>
      <c r="G6" s="8">
        <f t="shared" ref="G6" si="9">STDEV(G10:G577)</f>
        <v>4.6999665265190102E-2</v>
      </c>
      <c r="H6" s="7">
        <f t="shared" si="7"/>
        <v>2.2859321488389344</v>
      </c>
      <c r="I6" s="8">
        <f t="shared" ref="I6" si="10">STDEV(I10:I577)</f>
        <v>2.578531463890316E-2</v>
      </c>
      <c r="J6" s="7">
        <f t="shared" si="7"/>
        <v>2.073380856539071</v>
      </c>
      <c r="K6" s="8">
        <f t="shared" ref="K6" si="11">STDEV(K10:K577)</f>
        <v>6.189146119833857E-2</v>
      </c>
      <c r="L6" s="7">
        <f t="shared" si="7"/>
        <v>5.9864796211111875</v>
      </c>
      <c r="M6" s="8">
        <f t="shared" ref="M6" si="12">STDEV(M10:M577)</f>
        <v>4.0500729679344856</v>
      </c>
      <c r="N6" s="7">
        <f t="shared" si="7"/>
        <v>6.3786409773139887</v>
      </c>
      <c r="O6" s="8">
        <f t="shared" ref="O6" si="13">STDEV(O10:O577)</f>
        <v>1.9727814534283544E-2</v>
      </c>
      <c r="P6" s="7">
        <f t="shared" si="7"/>
        <v>5.4735526925047848</v>
      </c>
      <c r="Q6" s="8">
        <f t="shared" ref="Q6:S6" si="14">STDEV(Q10:Q577)</f>
        <v>8.5026559970819496E-2</v>
      </c>
      <c r="R6" s="7">
        <f t="shared" ref="R6" si="15">STDEV(R10:R101)</f>
        <v>5.3704359342510744</v>
      </c>
      <c r="S6" s="8">
        <f t="shared" si="14"/>
        <v>9.8092902829683943</v>
      </c>
    </row>
    <row r="7" spans="1:19" x14ac:dyDescent="0.3">
      <c r="A7" s="9" t="s">
        <v>20</v>
      </c>
      <c r="B7" s="6">
        <f>MAX(B10:B101)</f>
        <v>136.12286210243784</v>
      </c>
      <c r="C7" s="6"/>
      <c r="D7" s="7">
        <f t="shared" ref="D7" si="16">MAX(D10:D101)</f>
        <v>29.999999999999993</v>
      </c>
      <c r="E7" s="8">
        <f>MIN(MAX(E10:E577),E5+3*E6)</f>
        <v>184.6</v>
      </c>
      <c r="F7" s="7">
        <f t="shared" ref="F7" si="17">MAX(F10:F101)</f>
        <v>10</v>
      </c>
      <c r="G7" s="8">
        <f>MIN(MAX(G10:G577),G5+3*G6)</f>
        <v>0.95723543414106604</v>
      </c>
      <c r="H7" s="7">
        <f t="shared" ref="H7" si="18">MAX(H10:H101)</f>
        <v>10.000000000000007</v>
      </c>
      <c r="I7" s="8">
        <f>MIN(MAX(I10:I577),I5+3*I6)</f>
        <v>0.48859999999999998</v>
      </c>
      <c r="J7" s="7">
        <f t="shared" ref="J7" si="19">MAX(J10:J101)</f>
        <v>10</v>
      </c>
      <c r="K7" s="8">
        <f>MIN(MAX(K10:K577),K5+3*K6)</f>
        <v>0.85944734876773698</v>
      </c>
      <c r="L7" s="7">
        <f t="shared" ref="L7" si="20">MAX(L10:L101)</f>
        <v>30</v>
      </c>
      <c r="M7" s="8">
        <f>MIN(MAX(M10:M577),M5+3*M6)</f>
        <v>69.495500000000007</v>
      </c>
      <c r="N7" s="7">
        <f t="shared" ref="N7" si="21">MAX(N10:N101)</f>
        <v>30</v>
      </c>
      <c r="O7" s="8">
        <f>MIN(MAX(O10:O577),O5+3*O6)</f>
        <v>0.14746561751589413</v>
      </c>
      <c r="P7" s="7">
        <f t="shared" ref="P7:R7" si="22">MAX(P10:P101)</f>
        <v>30.000000000000004</v>
      </c>
      <c r="Q7" s="8">
        <f>MIN(MAX(Q10:Q577),Q5+3*Q6)</f>
        <v>0.76394821252115419</v>
      </c>
      <c r="R7" s="7">
        <f t="shared" si="22"/>
        <v>30</v>
      </c>
      <c r="S7" s="8">
        <f>MIN(MAX(S10:S577),S5+3*S6)</f>
        <v>70.208211309882643</v>
      </c>
    </row>
    <row r="8" spans="1:19" x14ac:dyDescent="0.3">
      <c r="A8" s="9" t="s">
        <v>21</v>
      </c>
      <c r="B8" s="6">
        <f>MIN(B10:B101)</f>
        <v>44.947689414996638</v>
      </c>
      <c r="C8" s="6"/>
      <c r="D8" s="7">
        <f>MIN(D10:D101)</f>
        <v>-7.1054273576010019E-15</v>
      </c>
      <c r="E8" s="8">
        <f>MAX(MIN(E10:E577), E5-3*E6)</f>
        <v>104.7</v>
      </c>
      <c r="F8" s="7">
        <f t="shared" ref="F8" si="23">MIN(F10:F101)</f>
        <v>0</v>
      </c>
      <c r="G8" s="8">
        <f>MAX(MIN(G10:G577), G5-3*G6)</f>
        <v>0.70548178717440624</v>
      </c>
      <c r="H8" s="7">
        <f t="shared" ref="H8" si="24">MIN(H10:H101)</f>
        <v>7.1054273576010019E-15</v>
      </c>
      <c r="I8" s="8">
        <f>MAX(MIN(I10:I577), I5-3*I6)</f>
        <v>0.37580000000000002</v>
      </c>
      <c r="J8" s="7">
        <f t="shared" ref="J8" si="25">MIN(J10:J101)</f>
        <v>3.5527136788005009E-15</v>
      </c>
      <c r="K8" s="8">
        <f>MAX(MIN(K10:K577), K5-3*K6)</f>
        <v>0.5743282200303248</v>
      </c>
      <c r="L8" s="7">
        <f t="shared" ref="L8" si="26">MIN(L10:L101)</f>
        <v>0</v>
      </c>
      <c r="M8" s="8">
        <f>MAX(MIN(M10:M577), M5-3*M6)</f>
        <v>49.199399999999997</v>
      </c>
      <c r="N8" s="7">
        <f t="shared" ref="N8" si="27">MIN(N10:N101)</f>
        <v>0</v>
      </c>
      <c r="O8" s="8">
        <f>MAX(MIN(O10:O577), O5-3*O6)</f>
        <v>5.5195000000000001E-2</v>
      </c>
      <c r="P8" s="7">
        <f t="shared" ref="P8:R8" si="28">MIN(P10:P101)</f>
        <v>0</v>
      </c>
      <c r="Q8" s="8">
        <f>MAX(MIN(Q10:Q577), Q5-3*Q6)</f>
        <v>0.311836</v>
      </c>
      <c r="R8" s="7">
        <f t="shared" si="28"/>
        <v>0</v>
      </c>
      <c r="S8" s="8">
        <f>MAX(MIN(S10:S577), S5-3*S6)</f>
        <v>15.412155255619588</v>
      </c>
    </row>
    <row r="9" spans="1:19" x14ac:dyDescent="0.3">
      <c r="A9" s="3" t="s">
        <v>22</v>
      </c>
      <c r="B9" s="10">
        <f>B7-B8</f>
        <v>91.175172687441204</v>
      </c>
      <c r="C9" s="10"/>
      <c r="D9" s="11">
        <f t="shared" ref="D9:P9" si="29">D7-D8</f>
        <v>30</v>
      </c>
      <c r="E9" s="12">
        <f>E7-E8</f>
        <v>79.899999999999991</v>
      </c>
      <c r="F9" s="11">
        <f t="shared" si="29"/>
        <v>10</v>
      </c>
      <c r="G9" s="12">
        <f>G7-G8</f>
        <v>0.25175364696665981</v>
      </c>
      <c r="H9" s="11">
        <f t="shared" si="29"/>
        <v>10</v>
      </c>
      <c r="I9" s="12">
        <f>I7-I8</f>
        <v>0.11279999999999996</v>
      </c>
      <c r="J9" s="11">
        <f t="shared" si="29"/>
        <v>9.9999999999999964</v>
      </c>
      <c r="K9" s="12">
        <f>K7-K8</f>
        <v>0.28511912873741219</v>
      </c>
      <c r="L9" s="11">
        <f t="shared" si="29"/>
        <v>30</v>
      </c>
      <c r="M9" s="12">
        <f>M7-M8</f>
        <v>20.29610000000001</v>
      </c>
      <c r="N9" s="11">
        <f t="shared" si="29"/>
        <v>30</v>
      </c>
      <c r="O9" s="12">
        <f>O7-O8</f>
        <v>9.2270617515894132E-2</v>
      </c>
      <c r="P9" s="11">
        <f t="shared" si="29"/>
        <v>30.000000000000004</v>
      </c>
      <c r="Q9" s="12">
        <f>Q7-Q8</f>
        <v>0.45211221252115419</v>
      </c>
      <c r="R9" s="11">
        <f t="shared" ref="R9" si="30">R7-R8</f>
        <v>30</v>
      </c>
      <c r="S9" s="12">
        <f>S7-S8</f>
        <v>54.796056054263055</v>
      </c>
    </row>
    <row r="10" spans="1:19" s="13" customFormat="1" x14ac:dyDescent="0.3">
      <c r="A10" s="13" t="s">
        <v>23</v>
      </c>
      <c r="B10" s="14">
        <f>D10+F10+H10+J10+L10+N10+P10+R10</f>
        <v>68.467326741184351</v>
      </c>
      <c r="C10" s="15">
        <f>RANK(B10,B$10:B$101,1)</f>
        <v>8</v>
      </c>
      <c r="D10" s="23">
        <f>IF(E10&gt;E$7,0,IF(E10&lt;E$8,D$3,-D$3/E$9*E10+D$3+D$3*E$8/E$9))</f>
        <v>8.1476846057571919</v>
      </c>
      <c r="E10" s="17">
        <v>162.9</v>
      </c>
      <c r="F10" s="23">
        <f>IF(G10&gt;G$7,0,IF(G10&lt;G$8,F$3,-F$3/G$9*G10+F$3+F$3*G$8/G$9))</f>
        <v>7.5551734688866716</v>
      </c>
      <c r="G10" s="18">
        <v>0.76703118671526904</v>
      </c>
      <c r="H10" s="23">
        <f>IF(I10&lt;I$8,0,IF(I10&gt;I$7,H$3,H$3/I$9*I10-H$3*I$8/I$9))</f>
        <v>2.4645390070922062</v>
      </c>
      <c r="I10" s="18">
        <v>0.40360000000000001</v>
      </c>
      <c r="J10" s="23">
        <f>IF(K10&gt;K$7,0,IF(K10&lt;K$8,J$3,-J$3/K$9*K10+J$3+J$3*K$8/K$9))</f>
        <v>1.3150693032197154</v>
      </c>
      <c r="K10" s="18">
        <v>0.82195220737140495</v>
      </c>
      <c r="L10" s="23">
        <f>IF(M10&gt;M$7,0,IF(M10&lt;M$8,L$3,-L$3/M$9*M10+L$3+L$3*M$8/M$9))</f>
        <v>14.658776809337752</v>
      </c>
      <c r="M10" s="17">
        <v>59.578299999999999</v>
      </c>
      <c r="N10" s="23">
        <f>IF(O10&gt;O$7,0,IF(O10&lt;O$8,N$3,-N$3/O$9*O10+N$3+N$3*O$8/O$9))</f>
        <v>11.045211931103314</v>
      </c>
      <c r="O10" s="18">
        <v>0.113494</v>
      </c>
      <c r="P10" s="23">
        <f>IF(Q10&gt;Q$7,0,IF(Q10&lt;Q$8,P$3,-P$3/Q$9*Q10+P$3+P$3*Q$8/Q$9))</f>
        <v>23.280871615787504</v>
      </c>
      <c r="Q10" s="18">
        <v>0.41309600000000002</v>
      </c>
      <c r="R10" s="23">
        <f>IF(S10&lt;S$8,0,IF(S10&gt;S$7,R$3,R$3/S$9*S10-R$3*S$8/S$9))</f>
        <v>0</v>
      </c>
      <c r="S10" s="24">
        <f>VLOOKUP(A10,'[1]SocCap Calc'!A$10:B$101,2,FALSE)</f>
        <v>15.412155255619588</v>
      </c>
    </row>
    <row r="11" spans="1:19" x14ac:dyDescent="0.3">
      <c r="A11" t="s">
        <v>24</v>
      </c>
      <c r="B11" s="14">
        <f t="shared" ref="B11:B74" si="31">D11+F11+H11+J11+L11+N11+P11+R11</f>
        <v>69.083237159062804</v>
      </c>
      <c r="C11" s="15">
        <f t="shared" ref="C11:C74" si="32">RANK(B11,B$10:B$101,1)</f>
        <v>10</v>
      </c>
      <c r="D11" s="23">
        <f t="shared" ref="D11:D74" si="33">IF(E11&gt;E$7,0,IF(E11&lt;E$8,D$3,-D$3/E$9*E11+D$3+D$3*E$8/E$9))</f>
        <v>0.52565707133917527</v>
      </c>
      <c r="E11" s="17">
        <v>183.2</v>
      </c>
      <c r="F11" s="23">
        <f t="shared" ref="F11:F74" si="34">IF(G11&gt;G$7,0,IF(G11&lt;G$8,F$3,-F$3/G$9*G11+F$3+F$3*G$8/G$9))</f>
        <v>2.2782874957264809</v>
      </c>
      <c r="G11" s="18">
        <v>0.89987871555229804</v>
      </c>
      <c r="H11" s="23">
        <f t="shared" ref="H11:H74" si="35">IF(I11&lt;I$8,0,IF(I11&gt;I$7,H$3,H$3/I$9*I11-H$3*I$8/I$9))</f>
        <v>6.0195035460992941</v>
      </c>
      <c r="I11" s="18">
        <v>0.44369999999999998</v>
      </c>
      <c r="J11" s="23">
        <f t="shared" ref="J11:J74" si="36">IF(K11&gt;K$7,0,IF(K11&lt;K$8,J$3,-J$3/K$9*K11+J$3+J$3*K$8/K$9))</f>
        <v>5.8985128078638596</v>
      </c>
      <c r="K11" s="18">
        <v>0.69126946550527602</v>
      </c>
      <c r="L11" s="23">
        <f t="shared" ref="L11:L74" si="37">IF(M11&gt;M$7,0,IF(M11&lt;M$8,L$3,-L$3/M$9*M11+L$3+L$3*M$8/M$9))</f>
        <v>9.0813998748528064</v>
      </c>
      <c r="M11" s="17">
        <v>63.351599999999998</v>
      </c>
      <c r="N11" s="23">
        <f t="shared" ref="N11:N74" si="38">IF(O11&gt;O$7,0,IF(O11&lt;O$8,N$3,-N$3/O$9*O11+N$3+N$3*O$8/O$9))</f>
        <v>22.81396377470017</v>
      </c>
      <c r="O11" s="18">
        <v>7.7297000000000005E-2</v>
      </c>
      <c r="P11" s="23">
        <f t="shared" ref="P11:P74" si="39">IF(Q11&gt;Q$7,0,IF(Q11&lt;Q$8,P$3,-P$3/Q$9*Q11+P$3+P$3*Q$8/Q$9))</f>
        <v>9.3305517055397935</v>
      </c>
      <c r="Q11" s="18">
        <v>0.62333300000000003</v>
      </c>
      <c r="R11" s="23">
        <f t="shared" ref="R11:R74" si="40">IF(S11&lt;S$8,0,IF(S11&gt;S$7,R$3,R$3/S$9*S11-R$3*S$8/S$9))</f>
        <v>13.13536088294123</v>
      </c>
      <c r="S11" s="24">
        <f>VLOOKUP(A11,'[1]SocCap Calc'!A$10:B$101,2,FALSE)</f>
        <v>39.404354296773647</v>
      </c>
    </row>
    <row r="12" spans="1:19" x14ac:dyDescent="0.3">
      <c r="A12" t="s">
        <v>25</v>
      </c>
      <c r="B12" s="14">
        <f t="shared" si="31"/>
        <v>76.441108517657753</v>
      </c>
      <c r="C12" s="15">
        <f t="shared" si="32"/>
        <v>18</v>
      </c>
      <c r="D12" s="23">
        <f t="shared" si="33"/>
        <v>2.1777221526908548</v>
      </c>
      <c r="E12" s="17">
        <v>178.8</v>
      </c>
      <c r="F12" s="23">
        <f t="shared" si="34"/>
        <v>1.8370454377024288</v>
      </c>
      <c r="G12" s="18">
        <v>0.91098714528256097</v>
      </c>
      <c r="H12" s="23">
        <f t="shared" si="35"/>
        <v>6.0372340425531945</v>
      </c>
      <c r="I12" s="18">
        <v>0.44390000000000002</v>
      </c>
      <c r="J12" s="23">
        <f t="shared" si="36"/>
        <v>5.6197403136834616</v>
      </c>
      <c r="K12" s="18">
        <v>0.69921780257094301</v>
      </c>
      <c r="L12" s="23">
        <f t="shared" si="37"/>
        <v>8.8682554776533351</v>
      </c>
      <c r="M12" s="17">
        <v>63.495800000000003</v>
      </c>
      <c r="N12" s="23">
        <f t="shared" si="38"/>
        <v>25.04598525179199</v>
      </c>
      <c r="O12" s="18">
        <v>7.0431999999999995E-2</v>
      </c>
      <c r="P12" s="23">
        <f t="shared" si="39"/>
        <v>10.369740621450841</v>
      </c>
      <c r="Q12" s="18">
        <v>0.60767199999999999</v>
      </c>
      <c r="R12" s="23">
        <f t="shared" si="40"/>
        <v>16.485385220131647</v>
      </c>
      <c r="S12" s="24">
        <f>VLOOKUP(A12,'[1]SocCap Calc'!A$10:B$101,2,FALSE)</f>
        <v>45.523291675568032</v>
      </c>
    </row>
    <row r="13" spans="1:19" x14ac:dyDescent="0.3">
      <c r="A13" t="s">
        <v>26</v>
      </c>
      <c r="B13" s="14">
        <f t="shared" si="31"/>
        <v>91.788981878835727</v>
      </c>
      <c r="C13" s="15">
        <f t="shared" si="32"/>
        <v>52</v>
      </c>
      <c r="D13" s="23">
        <f t="shared" si="33"/>
        <v>27.409261576971211</v>
      </c>
      <c r="E13" s="17">
        <v>111.6</v>
      </c>
      <c r="F13" s="23">
        <f t="shared" si="34"/>
        <v>3.6486606438166405</v>
      </c>
      <c r="G13" s="18">
        <v>0.86537907177860995</v>
      </c>
      <c r="H13" s="23">
        <f t="shared" si="35"/>
        <v>5.36347517730497</v>
      </c>
      <c r="I13" s="18">
        <v>0.43630000000000002</v>
      </c>
      <c r="J13" s="23">
        <f t="shared" si="36"/>
        <v>1.8949244049903982</v>
      </c>
      <c r="K13" s="18">
        <v>0.80541942923032495</v>
      </c>
      <c r="L13" s="23">
        <f t="shared" si="37"/>
        <v>14.740960085927838</v>
      </c>
      <c r="M13" s="17">
        <v>59.5227</v>
      </c>
      <c r="N13" s="23">
        <f t="shared" si="38"/>
        <v>2.6896809857598889</v>
      </c>
      <c r="O13" s="18">
        <v>0.13919300000000001</v>
      </c>
      <c r="P13" s="23">
        <f t="shared" si="39"/>
        <v>18.20755146102022</v>
      </c>
      <c r="Q13" s="18">
        <v>0.48955300000000002</v>
      </c>
      <c r="R13" s="23">
        <f t="shared" si="40"/>
        <v>17.834467543044561</v>
      </c>
      <c r="S13" s="24">
        <f>VLOOKUP(A13,'[1]SocCap Calc'!A$10:B$101,2,FALSE)</f>
        <v>47.987438028506418</v>
      </c>
    </row>
    <row r="14" spans="1:19" x14ac:dyDescent="0.3">
      <c r="A14" t="s">
        <v>27</v>
      </c>
      <c r="B14" s="14">
        <f t="shared" si="31"/>
        <v>104.88194481277226</v>
      </c>
      <c r="C14" s="15">
        <f t="shared" si="32"/>
        <v>79</v>
      </c>
      <c r="D14" s="23">
        <f t="shared" si="33"/>
        <v>22.002503128911137</v>
      </c>
      <c r="E14" s="17">
        <v>126</v>
      </c>
      <c r="F14" s="23">
        <f t="shared" si="34"/>
        <v>5.130896596364046</v>
      </c>
      <c r="G14" s="18">
        <v>0.82806324110671903</v>
      </c>
      <c r="H14" s="23">
        <f t="shared" si="35"/>
        <v>8.6436170212766044</v>
      </c>
      <c r="I14" s="18">
        <v>0.4733</v>
      </c>
      <c r="J14" s="23">
        <f t="shared" si="36"/>
        <v>4.3169222966256378</v>
      </c>
      <c r="K14" s="18">
        <v>0.736363636363636</v>
      </c>
      <c r="L14" s="23">
        <f t="shared" si="37"/>
        <v>26.758933982390701</v>
      </c>
      <c r="M14" s="17">
        <v>51.392099999999999</v>
      </c>
      <c r="N14" s="23">
        <f t="shared" si="38"/>
        <v>2.5648308405008571</v>
      </c>
      <c r="O14" s="18">
        <v>0.13957700000000001</v>
      </c>
      <c r="P14" s="23">
        <f t="shared" si="39"/>
        <v>24.126236968492101</v>
      </c>
      <c r="Q14" s="18">
        <v>0.40035599999999999</v>
      </c>
      <c r="R14" s="23">
        <f t="shared" si="40"/>
        <v>11.338003978211182</v>
      </c>
      <c r="S14" s="24">
        <f>VLOOKUP(A14,'[1]SocCap Calc'!A$10:B$101,2,FALSE)</f>
        <v>36.121418640070168</v>
      </c>
    </row>
    <row r="15" spans="1:19" x14ac:dyDescent="0.3">
      <c r="A15" t="s">
        <v>28</v>
      </c>
      <c r="B15" s="14">
        <f t="shared" si="31"/>
        <v>54.217729854217609</v>
      </c>
      <c r="C15" s="15">
        <f t="shared" si="32"/>
        <v>2</v>
      </c>
      <c r="D15" s="23">
        <f t="shared" si="33"/>
        <v>2.9286608260325337</v>
      </c>
      <c r="E15" s="17">
        <v>176.8</v>
      </c>
      <c r="F15" s="23">
        <f t="shared" si="34"/>
        <v>1.3115612285933125</v>
      </c>
      <c r="G15" s="18">
        <v>0.92421640188922205</v>
      </c>
      <c r="H15" s="23">
        <f t="shared" si="35"/>
        <v>10.000000000000007</v>
      </c>
      <c r="I15" s="18">
        <v>0.48859999999999998</v>
      </c>
      <c r="J15" s="23">
        <f t="shared" si="36"/>
        <v>2.3277057325726744</v>
      </c>
      <c r="K15" s="18">
        <v>0.79308000572491699</v>
      </c>
      <c r="L15" s="23">
        <f t="shared" si="37"/>
        <v>2.6269086179118233</v>
      </c>
      <c r="M15" s="17">
        <v>67.718299999999999</v>
      </c>
      <c r="N15" s="23">
        <f t="shared" si="38"/>
        <v>20.247057793397929</v>
      </c>
      <c r="O15" s="18">
        <v>8.5192000000000004E-2</v>
      </c>
      <c r="P15" s="23">
        <f t="shared" si="39"/>
        <v>0.51619126661770665</v>
      </c>
      <c r="Q15" s="18">
        <v>0.75616899999999998</v>
      </c>
      <c r="R15" s="23">
        <f t="shared" si="40"/>
        <v>14.259644389091621</v>
      </c>
      <c r="S15" s="24">
        <f>VLOOKUP(A15,'[1]SocCap Calc'!A$10:B$101,2,FALSE)</f>
        <v>41.457897697570324</v>
      </c>
    </row>
    <row r="16" spans="1:19" x14ac:dyDescent="0.3">
      <c r="A16" t="s">
        <v>29</v>
      </c>
      <c r="B16" s="14">
        <f t="shared" si="31"/>
        <v>92.772502510059482</v>
      </c>
      <c r="C16" s="15">
        <f t="shared" si="32"/>
        <v>55</v>
      </c>
      <c r="D16" s="23">
        <f t="shared" si="33"/>
        <v>21.251564455569458</v>
      </c>
      <c r="E16" s="17">
        <v>128</v>
      </c>
      <c r="F16" s="23">
        <f t="shared" si="34"/>
        <v>3.468967483568278</v>
      </c>
      <c r="G16" s="18">
        <v>0.86990291262135899</v>
      </c>
      <c r="H16" s="23">
        <f t="shared" si="35"/>
        <v>5.2482269503546135</v>
      </c>
      <c r="I16" s="18">
        <v>0.435</v>
      </c>
      <c r="J16" s="23">
        <f t="shared" si="36"/>
        <v>3.5527136788005009E-15</v>
      </c>
      <c r="K16" s="18">
        <v>0.85944734876773698</v>
      </c>
      <c r="L16" s="23">
        <f t="shared" si="37"/>
        <v>20.506501249008423</v>
      </c>
      <c r="M16" s="17">
        <v>55.622100000000003</v>
      </c>
      <c r="N16" s="23">
        <f t="shared" si="38"/>
        <v>6.844199621488837</v>
      </c>
      <c r="O16" s="18">
        <v>0.126415</v>
      </c>
      <c r="P16" s="23">
        <f t="shared" si="39"/>
        <v>14.586215972491718</v>
      </c>
      <c r="Q16" s="18">
        <v>0.54412799999999995</v>
      </c>
      <c r="R16" s="23">
        <f t="shared" si="40"/>
        <v>20.866826777578154</v>
      </c>
      <c r="S16" s="24">
        <f>VLOOKUP(A16,'[1]SocCap Calc'!A$10:B$101,2,FALSE)</f>
        <v>53.526148914911914</v>
      </c>
    </row>
    <row r="17" spans="1:19" x14ac:dyDescent="0.3">
      <c r="A17" t="s">
        <v>30</v>
      </c>
      <c r="B17" s="14">
        <f t="shared" si="31"/>
        <v>97.183762422421609</v>
      </c>
      <c r="C17" s="15">
        <f t="shared" si="32"/>
        <v>63</v>
      </c>
      <c r="D17" s="23">
        <f t="shared" si="33"/>
        <v>16.858573216520654</v>
      </c>
      <c r="E17" s="17">
        <v>139.69999999999999</v>
      </c>
      <c r="F17" s="23">
        <f t="shared" si="34"/>
        <v>6.7515297522058439</v>
      </c>
      <c r="G17" s="18">
        <v>0.78726321036889302</v>
      </c>
      <c r="H17" s="23">
        <f t="shared" si="35"/>
        <v>4.1223404255319167</v>
      </c>
      <c r="I17" s="18">
        <v>0.42230000000000001</v>
      </c>
      <c r="J17" s="23">
        <f t="shared" si="36"/>
        <v>1.8367264690645939</v>
      </c>
      <c r="K17" s="18">
        <v>0.80707876370887299</v>
      </c>
      <c r="L17" s="23">
        <f t="shared" si="37"/>
        <v>13.444799739851504</v>
      </c>
      <c r="M17" s="17">
        <v>60.3996</v>
      </c>
      <c r="N17" s="23">
        <f t="shared" si="38"/>
        <v>12.156833406729955</v>
      </c>
      <c r="O17" s="18">
        <v>0.11007500000000001</v>
      </c>
      <c r="P17" s="23">
        <f t="shared" si="39"/>
        <v>20.582338007954661</v>
      </c>
      <c r="Q17" s="18">
        <v>0.453764</v>
      </c>
      <c r="R17" s="23">
        <f t="shared" si="40"/>
        <v>21.430621404562466</v>
      </c>
      <c r="S17" s="24">
        <f>VLOOKUP(A17,'[1]SocCap Calc'!A$10:B$101,2,FALSE)</f>
        <v>54.555939647689399</v>
      </c>
    </row>
    <row r="18" spans="1:19" x14ac:dyDescent="0.3">
      <c r="A18" t="s">
        <v>31</v>
      </c>
      <c r="B18" s="14">
        <f t="shared" si="31"/>
        <v>94.359137860072295</v>
      </c>
      <c r="C18" s="15">
        <f t="shared" si="32"/>
        <v>59</v>
      </c>
      <c r="D18" s="23">
        <f t="shared" si="33"/>
        <v>7.6971214017521845</v>
      </c>
      <c r="E18" s="17">
        <v>164.1</v>
      </c>
      <c r="F18" s="23">
        <f t="shared" si="34"/>
        <v>5.3172490469532647</v>
      </c>
      <c r="G18" s="18">
        <v>0.82337175020101805</v>
      </c>
      <c r="H18" s="23">
        <f t="shared" si="35"/>
        <v>2.437943262411352</v>
      </c>
      <c r="I18" s="18">
        <v>0.40329999999999999</v>
      </c>
      <c r="J18" s="23">
        <f t="shared" si="36"/>
        <v>3.7164475312294947</v>
      </c>
      <c r="K18" s="18">
        <v>0.75348432055749104</v>
      </c>
      <c r="L18" s="23">
        <f t="shared" si="37"/>
        <v>13.142377106931875</v>
      </c>
      <c r="M18" s="17">
        <v>60.604199999999999</v>
      </c>
      <c r="N18" s="23">
        <f t="shared" si="38"/>
        <v>28.498221820438879</v>
      </c>
      <c r="O18" s="18">
        <v>5.9813999999999999E-2</v>
      </c>
      <c r="P18" s="23">
        <f t="shared" si="39"/>
        <v>22.467754894277135</v>
      </c>
      <c r="Q18" s="18">
        <v>0.42535000000000001</v>
      </c>
      <c r="R18" s="23">
        <f t="shared" si="40"/>
        <v>11.082022796078109</v>
      </c>
      <c r="S18" s="24">
        <f>VLOOKUP(A18,'[1]SocCap Calc'!A$10:B$101,2,FALSE)</f>
        <v>35.653859999903489</v>
      </c>
    </row>
    <row r="19" spans="1:19" x14ac:dyDescent="0.3">
      <c r="A19" t="s">
        <v>32</v>
      </c>
      <c r="B19" s="14">
        <f>D19+F19+H19+J19+L19+N19+P19+R19</f>
        <v>82.490360631443053</v>
      </c>
      <c r="C19" s="15">
        <f t="shared" si="32"/>
        <v>32</v>
      </c>
      <c r="D19" s="23">
        <f t="shared" si="33"/>
        <v>2.3279098873591906</v>
      </c>
      <c r="E19" s="17">
        <v>178.4</v>
      </c>
      <c r="F19" s="23">
        <f t="shared" si="34"/>
        <v>3.4385245984278043</v>
      </c>
      <c r="G19" s="18">
        <v>0.87066932335718905</v>
      </c>
      <c r="H19" s="23">
        <f t="shared" si="35"/>
        <v>2.8723404255319167</v>
      </c>
      <c r="I19" s="18">
        <v>0.40820000000000001</v>
      </c>
      <c r="J19" s="23">
        <f t="shared" si="36"/>
        <v>3.8486366967661638</v>
      </c>
      <c r="K19" s="18">
        <v>0.74971535458685701</v>
      </c>
      <c r="L19" s="23">
        <f t="shared" si="37"/>
        <v>8.4030922196875366</v>
      </c>
      <c r="M19" s="17">
        <v>63.810499999999998</v>
      </c>
      <c r="N19" s="23">
        <f t="shared" si="38"/>
        <v>27.886651187021588</v>
      </c>
      <c r="O19" s="18">
        <v>6.1695E-2</v>
      </c>
      <c r="P19" s="23">
        <f t="shared" si="39"/>
        <v>12.435378253294953</v>
      </c>
      <c r="Q19" s="18">
        <v>0.576542</v>
      </c>
      <c r="R19" s="23">
        <f t="shared" si="40"/>
        <v>21.277827363353886</v>
      </c>
      <c r="S19" s="24">
        <f>VLOOKUP(A19,'[1]SocCap Calc'!A$10:B$101,2,FALSE)</f>
        <v>54.276855952795309</v>
      </c>
    </row>
    <row r="20" spans="1:19" x14ac:dyDescent="0.3">
      <c r="A20" t="s">
        <v>33</v>
      </c>
      <c r="B20" s="14">
        <f t="shared" si="31"/>
        <v>104.4942788624391</v>
      </c>
      <c r="C20" s="15">
        <f t="shared" si="32"/>
        <v>78</v>
      </c>
      <c r="D20" s="23">
        <f t="shared" si="33"/>
        <v>11.902377972465572</v>
      </c>
      <c r="E20" s="17">
        <v>152.9</v>
      </c>
      <c r="F20" s="23">
        <f t="shared" si="34"/>
        <v>4.1383884658579149</v>
      </c>
      <c r="G20" s="18">
        <v>0.85304999525661696</v>
      </c>
      <c r="H20" s="23">
        <f t="shared" si="35"/>
        <v>8.4751773049645465</v>
      </c>
      <c r="I20" s="18">
        <v>0.47139999999999999</v>
      </c>
      <c r="J20" s="23">
        <f t="shared" si="36"/>
        <v>2.976051041834463</v>
      </c>
      <c r="K20" s="18">
        <v>0.77459444075514605</v>
      </c>
      <c r="L20" s="23">
        <f t="shared" si="37"/>
        <v>19.105838067411966</v>
      </c>
      <c r="M20" s="17">
        <v>56.569699999999997</v>
      </c>
      <c r="N20" s="23">
        <f t="shared" si="38"/>
        <v>24.272824716828502</v>
      </c>
      <c r="O20" s="18">
        <v>7.281E-2</v>
      </c>
      <c r="P20" s="23">
        <f t="shared" si="39"/>
        <v>18.463549854327471</v>
      </c>
      <c r="Q20" s="18">
        <v>0.48569499999999999</v>
      </c>
      <c r="R20" s="23">
        <f t="shared" si="40"/>
        <v>15.160071438748661</v>
      </c>
      <c r="S20" s="24">
        <f>VLOOKUP(A20,'[1]SocCap Calc'!A$10:B$101,2,FALSE)</f>
        <v>43.102559400429719</v>
      </c>
    </row>
    <row r="21" spans="1:19" x14ac:dyDescent="0.3">
      <c r="A21" t="s">
        <v>34</v>
      </c>
      <c r="B21" s="14">
        <f t="shared" si="31"/>
        <v>83.87663878876397</v>
      </c>
      <c r="C21" s="15">
        <f t="shared" si="32"/>
        <v>36</v>
      </c>
      <c r="D21" s="23">
        <f t="shared" si="33"/>
        <v>9.9874843554443018</v>
      </c>
      <c r="E21" s="17">
        <v>158</v>
      </c>
      <c r="F21" s="23">
        <f t="shared" si="34"/>
        <v>5.1650934307291507</v>
      </c>
      <c r="G21" s="18">
        <v>0.82720232333010602</v>
      </c>
      <c r="H21" s="23">
        <f t="shared" si="35"/>
        <v>0.47872340425531945</v>
      </c>
      <c r="I21" s="18">
        <v>0.38119999999999998</v>
      </c>
      <c r="J21" s="23">
        <f t="shared" si="36"/>
        <v>4.271549246722401</v>
      </c>
      <c r="K21" s="18">
        <v>0.73765730880929303</v>
      </c>
      <c r="L21" s="23">
        <f t="shared" si="37"/>
        <v>9.9166835007710858</v>
      </c>
      <c r="M21" s="17">
        <v>62.786499999999997</v>
      </c>
      <c r="N21" s="23">
        <f t="shared" si="38"/>
        <v>20.285098072031545</v>
      </c>
      <c r="O21" s="18">
        <v>8.5074999999999998E-2</v>
      </c>
      <c r="P21" s="23">
        <f t="shared" si="39"/>
        <v>22.348846361149455</v>
      </c>
      <c r="Q21" s="18">
        <v>0.42714200000000002</v>
      </c>
      <c r="R21" s="23">
        <f t="shared" si="40"/>
        <v>11.423160417660709</v>
      </c>
      <c r="S21" s="24">
        <f>VLOOKUP(A21,'[1]SocCap Calc'!A$10:B$101,2,FALSE)</f>
        <v>36.276959874385426</v>
      </c>
    </row>
    <row r="22" spans="1:19" x14ac:dyDescent="0.3">
      <c r="A22" t="s">
        <v>35</v>
      </c>
      <c r="B22" s="14">
        <f t="shared" si="31"/>
        <v>136.12286210243784</v>
      </c>
      <c r="C22" s="15">
        <f t="shared" si="32"/>
        <v>92</v>
      </c>
      <c r="D22" s="23">
        <f t="shared" si="33"/>
        <v>28.911138923654569</v>
      </c>
      <c r="E22" s="17">
        <v>107.6</v>
      </c>
      <c r="F22" s="23">
        <f t="shared" si="34"/>
        <v>10</v>
      </c>
      <c r="G22" s="18">
        <v>0.69210583861797503</v>
      </c>
      <c r="H22" s="23">
        <f t="shared" si="35"/>
        <v>6.6932624113475185</v>
      </c>
      <c r="I22" s="18">
        <v>0.45129999999999998</v>
      </c>
      <c r="J22" s="23">
        <f t="shared" si="36"/>
        <v>1.6815796573990411</v>
      </c>
      <c r="K22" s="18">
        <v>0.81150229608572</v>
      </c>
      <c r="L22" s="23">
        <f t="shared" si="37"/>
        <v>27.278787550317546</v>
      </c>
      <c r="M22" s="17">
        <v>51.040399999999998</v>
      </c>
      <c r="N22" s="23">
        <f t="shared" si="38"/>
        <v>10.815994867541807</v>
      </c>
      <c r="O22" s="18">
        <v>0.11419899999999999</v>
      </c>
      <c r="P22" s="23">
        <f t="shared" si="39"/>
        <v>25.010619183629213</v>
      </c>
      <c r="Q22" s="18">
        <v>0.38702799999999998</v>
      </c>
      <c r="R22" s="23">
        <f t="shared" si="40"/>
        <v>25.731479508548155</v>
      </c>
      <c r="S22" s="24">
        <f>VLOOKUP(A22,'[1]SocCap Calc'!A$10:B$101,2,FALSE)</f>
        <v>62.41160837260378</v>
      </c>
    </row>
    <row r="23" spans="1:19" x14ac:dyDescent="0.3">
      <c r="A23" t="s">
        <v>36</v>
      </c>
      <c r="B23" s="14">
        <f t="shared" si="31"/>
        <v>80.20594503856266</v>
      </c>
      <c r="C23" s="15">
        <f t="shared" si="32"/>
        <v>24</v>
      </c>
      <c r="D23" s="23">
        <f t="shared" si="33"/>
        <v>8.5231539424280243</v>
      </c>
      <c r="E23" s="17">
        <v>161.9</v>
      </c>
      <c r="F23" s="23">
        <f t="shared" si="34"/>
        <v>6.9165575497608138</v>
      </c>
      <c r="G23" s="18">
        <v>0.78310857538035905</v>
      </c>
      <c r="H23" s="23">
        <f t="shared" si="35"/>
        <v>4.7251773049645394</v>
      </c>
      <c r="I23" s="18">
        <v>0.42909999999999998</v>
      </c>
      <c r="J23" s="23">
        <f t="shared" si="36"/>
        <v>5.0574784915584985</v>
      </c>
      <c r="K23" s="18">
        <v>0.71524896265560101</v>
      </c>
      <c r="L23" s="23">
        <f t="shared" si="37"/>
        <v>12.734121333655224</v>
      </c>
      <c r="M23" s="17">
        <v>60.880400000000002</v>
      </c>
      <c r="N23" s="23">
        <f t="shared" si="38"/>
        <v>12.612666489160066</v>
      </c>
      <c r="O23" s="18">
        <v>0.10867300000000001</v>
      </c>
      <c r="P23" s="23">
        <f t="shared" si="39"/>
        <v>21.897763655679611</v>
      </c>
      <c r="Q23" s="18">
        <v>0.43393999999999999</v>
      </c>
      <c r="R23" s="23">
        <f t="shared" si="40"/>
        <v>7.7390262713558844</v>
      </c>
      <c r="S23" s="24">
        <f>VLOOKUP(A23,'[1]SocCap Calc'!A$10:B$101,2,FALSE)</f>
        <v>29.547759167973972</v>
      </c>
    </row>
    <row r="24" spans="1:19" x14ac:dyDescent="0.3">
      <c r="A24" t="s">
        <v>37</v>
      </c>
      <c r="B24" s="14">
        <f t="shared" si="31"/>
        <v>77.757289469829473</v>
      </c>
      <c r="C24" s="15">
        <f t="shared" si="32"/>
        <v>21</v>
      </c>
      <c r="D24" s="23">
        <f t="shared" si="33"/>
        <v>6.0826032540675783</v>
      </c>
      <c r="E24" s="17">
        <v>168.4</v>
      </c>
      <c r="F24" s="23">
        <f t="shared" si="34"/>
        <v>3.3621209455538263</v>
      </c>
      <c r="G24" s="18">
        <v>0.87259281318244897</v>
      </c>
      <c r="H24" s="23">
        <f t="shared" si="35"/>
        <v>2.9078014184397247</v>
      </c>
      <c r="I24" s="18">
        <v>0.40860000000000002</v>
      </c>
      <c r="J24" s="23">
        <f t="shared" si="36"/>
        <v>0.42326014131862877</v>
      </c>
      <c r="K24" s="18">
        <v>0.84737939249553296</v>
      </c>
      <c r="L24" s="23">
        <f t="shared" si="37"/>
        <v>10.874650794980326</v>
      </c>
      <c r="M24" s="17">
        <v>62.138399999999997</v>
      </c>
      <c r="N24" s="23">
        <f t="shared" si="38"/>
        <v>22.322366327742731</v>
      </c>
      <c r="O24" s="18">
        <v>7.8809000000000004E-2</v>
      </c>
      <c r="P24" s="23">
        <f t="shared" si="39"/>
        <v>15.342864411808076</v>
      </c>
      <c r="Q24" s="18">
        <v>0.532725</v>
      </c>
      <c r="R24" s="23">
        <f t="shared" si="40"/>
        <v>16.441622175918582</v>
      </c>
      <c r="S24" s="24">
        <f>VLOOKUP(A24,'[1]SocCap Calc'!A$10:B$101,2,FALSE)</f>
        <v>45.443356934774556</v>
      </c>
    </row>
    <row r="25" spans="1:19" x14ac:dyDescent="0.3">
      <c r="A25" t="s">
        <v>38</v>
      </c>
      <c r="B25" s="14">
        <f t="shared" si="31"/>
        <v>82.483397824972243</v>
      </c>
      <c r="C25" s="15">
        <f t="shared" si="32"/>
        <v>31</v>
      </c>
      <c r="D25" s="23">
        <f t="shared" si="33"/>
        <v>8.5607008760951118</v>
      </c>
      <c r="E25" s="17">
        <v>161.80000000000001</v>
      </c>
      <c r="F25" s="23">
        <f t="shared" si="34"/>
        <v>3.9245616948704836</v>
      </c>
      <c r="G25" s="18">
        <v>0.85843316219813603</v>
      </c>
      <c r="H25" s="23">
        <f t="shared" si="35"/>
        <v>3.7234042553191529</v>
      </c>
      <c r="I25" s="18">
        <v>0.4178</v>
      </c>
      <c r="J25" s="23">
        <f t="shared" si="36"/>
        <v>3.7702945257434948</v>
      </c>
      <c r="K25" s="18">
        <v>0.75194903974139504</v>
      </c>
      <c r="L25" s="23">
        <f t="shared" si="37"/>
        <v>6.9557205571513805</v>
      </c>
      <c r="M25" s="17">
        <v>64.789699999999996</v>
      </c>
      <c r="N25" s="23">
        <f t="shared" si="38"/>
        <v>22.296030750227153</v>
      </c>
      <c r="O25" s="18">
        <v>7.8890000000000002E-2</v>
      </c>
      <c r="P25" s="23">
        <f t="shared" si="39"/>
        <v>19.827149383219105</v>
      </c>
      <c r="Q25" s="18">
        <v>0.46514499999999998</v>
      </c>
      <c r="R25" s="23">
        <f t="shared" si="40"/>
        <v>13.425535782346364</v>
      </c>
      <c r="S25" s="24">
        <f>VLOOKUP(A25,'[1]SocCap Calc'!A$10:B$101,2,FALSE)</f>
        <v>39.934368965218447</v>
      </c>
    </row>
    <row r="26" spans="1:19" x14ac:dyDescent="0.3">
      <c r="A26" t="s">
        <v>39</v>
      </c>
      <c r="B26" s="14">
        <f t="shared" si="31"/>
        <v>80.826425559678682</v>
      </c>
      <c r="C26" s="15">
        <f t="shared" si="32"/>
        <v>26</v>
      </c>
      <c r="D26" s="23">
        <f t="shared" si="33"/>
        <v>6.1952440550688337</v>
      </c>
      <c r="E26" s="17">
        <v>168.1</v>
      </c>
      <c r="F26" s="23">
        <f t="shared" si="34"/>
        <v>4.9106625311571079</v>
      </c>
      <c r="G26" s="18">
        <v>0.83360771401693301</v>
      </c>
      <c r="H26" s="23">
        <f t="shared" si="35"/>
        <v>2.7127659574468126</v>
      </c>
      <c r="I26" s="18">
        <v>0.40639999999999998</v>
      </c>
      <c r="J26" s="23">
        <f t="shared" si="36"/>
        <v>1.2857107586949468</v>
      </c>
      <c r="K26" s="18">
        <v>0.82278927563499504</v>
      </c>
      <c r="L26" s="23">
        <f t="shared" si="37"/>
        <v>9.2973526933745916</v>
      </c>
      <c r="M26" s="17">
        <v>63.205500000000001</v>
      </c>
      <c r="N26" s="23">
        <f t="shared" si="38"/>
        <v>25.069069523441442</v>
      </c>
      <c r="O26" s="18">
        <v>7.0361000000000007E-2</v>
      </c>
      <c r="P26" s="23">
        <f t="shared" si="39"/>
        <v>17.481824548733716</v>
      </c>
      <c r="Q26" s="18">
        <v>0.50048999999999999</v>
      </c>
      <c r="R26" s="23">
        <f t="shared" si="40"/>
        <v>13.87379549176123</v>
      </c>
      <c r="S26" s="24">
        <f>VLOOKUP(A26,'[1]SocCap Calc'!A$10:B$101,2,FALSE)</f>
        <v>40.753131104017271</v>
      </c>
    </row>
    <row r="27" spans="1:19" x14ac:dyDescent="0.3">
      <c r="A27" t="s">
        <v>40</v>
      </c>
      <c r="B27" s="14">
        <f t="shared" si="31"/>
        <v>105.42857782857386</v>
      </c>
      <c r="C27" s="15">
        <f t="shared" si="32"/>
        <v>80</v>
      </c>
      <c r="D27" s="23">
        <f t="shared" si="33"/>
        <v>2.2903629536921031</v>
      </c>
      <c r="E27" s="17">
        <v>178.5</v>
      </c>
      <c r="F27" s="23">
        <f t="shared" si="34"/>
        <v>3.5348511142161243</v>
      </c>
      <c r="G27" s="18">
        <v>0.86824426819225897</v>
      </c>
      <c r="H27" s="23">
        <f t="shared" si="35"/>
        <v>5.8599290780141899</v>
      </c>
      <c r="I27" s="18">
        <v>0.44190000000000002</v>
      </c>
      <c r="J27" s="23">
        <f t="shared" si="36"/>
        <v>6.8237319507106058</v>
      </c>
      <c r="K27" s="18">
        <v>0.66488969791531205</v>
      </c>
      <c r="L27" s="23">
        <f t="shared" si="37"/>
        <v>19.939052330250632</v>
      </c>
      <c r="M27" s="17">
        <v>56.006</v>
      </c>
      <c r="N27" s="23">
        <f t="shared" si="38"/>
        <v>30</v>
      </c>
      <c r="O27" s="18">
        <v>5.5195000000000001E-2</v>
      </c>
      <c r="P27" s="23">
        <f t="shared" si="39"/>
        <v>13.007360148139032</v>
      </c>
      <c r="Q27" s="18">
        <v>0.56792200000000004</v>
      </c>
      <c r="R27" s="23">
        <f t="shared" si="40"/>
        <v>23.973290253551184</v>
      </c>
      <c r="S27" s="24">
        <f>VLOOKUP(A27,'[1]SocCap Calc'!A$10:B$101,2,FALSE)</f>
        <v>59.200213806909886</v>
      </c>
    </row>
    <row r="28" spans="1:19" x14ac:dyDescent="0.3">
      <c r="A28" t="s">
        <v>41</v>
      </c>
      <c r="B28" s="14">
        <f t="shared" si="31"/>
        <v>59.363068846318079</v>
      </c>
      <c r="C28" s="15">
        <f t="shared" si="32"/>
        <v>4</v>
      </c>
      <c r="D28" s="23">
        <f t="shared" si="33"/>
        <v>4.6182728410513008</v>
      </c>
      <c r="E28" s="17">
        <v>172.3</v>
      </c>
      <c r="F28" s="23">
        <f t="shared" si="34"/>
        <v>4.4600875685088681</v>
      </c>
      <c r="G28" s="18">
        <v>0.84495110302478904</v>
      </c>
      <c r="H28" s="23">
        <f t="shared" si="35"/>
        <v>3.226950354609933</v>
      </c>
      <c r="I28" s="18">
        <v>0.41220000000000001</v>
      </c>
      <c r="J28" s="23">
        <f t="shared" si="36"/>
        <v>3.4896775717051511</v>
      </c>
      <c r="K28" s="18">
        <v>0.75994996588583097</v>
      </c>
      <c r="L28" s="23">
        <f t="shared" si="37"/>
        <v>5.1988313025655088</v>
      </c>
      <c r="M28" s="17">
        <v>65.978300000000004</v>
      </c>
      <c r="N28" s="23">
        <f t="shared" si="38"/>
        <v>19.056104454637943</v>
      </c>
      <c r="O28" s="18">
        <v>8.8855000000000003E-2</v>
      </c>
      <c r="P28" s="23">
        <f t="shared" si="39"/>
        <v>16.31184951742387</v>
      </c>
      <c r="Q28" s="18">
        <v>0.51812199999999997</v>
      </c>
      <c r="R28" s="23">
        <f t="shared" si="40"/>
        <v>3.0012952358155118</v>
      </c>
      <c r="S28" s="24">
        <f>VLOOKUP(A28,'[1]SocCap Calc'!A$10:B$101,2,FALSE)</f>
        <v>20.894126654857569</v>
      </c>
    </row>
    <row r="29" spans="1:19" x14ac:dyDescent="0.3">
      <c r="A29" t="s">
        <v>42</v>
      </c>
      <c r="B29" s="14">
        <f t="shared" si="31"/>
        <v>81.634815428026158</v>
      </c>
      <c r="C29" s="15">
        <f t="shared" si="32"/>
        <v>28</v>
      </c>
      <c r="D29" s="23">
        <f t="shared" si="33"/>
        <v>0.75093867334167186</v>
      </c>
      <c r="E29" s="17">
        <v>182.6</v>
      </c>
      <c r="F29" s="23">
        <f t="shared" si="34"/>
        <v>3.4619005610861748</v>
      </c>
      <c r="G29" s="18">
        <v>0.87008082497212902</v>
      </c>
      <c r="H29" s="23">
        <f t="shared" si="35"/>
        <v>5.9929078014184469</v>
      </c>
      <c r="I29" s="18">
        <v>0.44340000000000002</v>
      </c>
      <c r="J29" s="23">
        <f t="shared" si="36"/>
        <v>5.1553592857383279</v>
      </c>
      <c r="K29" s="18">
        <v>0.71245819397993304</v>
      </c>
      <c r="L29" s="23">
        <f t="shared" si="37"/>
        <v>9.8291790048334349</v>
      </c>
      <c r="M29" s="17">
        <v>62.845700000000001</v>
      </c>
      <c r="N29" s="23">
        <f t="shared" si="38"/>
        <v>19.736277641830377</v>
      </c>
      <c r="O29" s="18">
        <v>8.6763000000000007E-2</v>
      </c>
      <c r="P29" s="23">
        <f t="shared" si="39"/>
        <v>20.640133394313036</v>
      </c>
      <c r="Q29" s="18">
        <v>0.45289299999999999</v>
      </c>
      <c r="R29" s="23">
        <f t="shared" si="40"/>
        <v>16.068119065464685</v>
      </c>
      <c r="S29" s="24">
        <f>VLOOKUP(A29,'[1]SocCap Calc'!A$10:B$101,2,FALSE)</f>
        <v>44.761140355545443</v>
      </c>
    </row>
    <row r="30" spans="1:19" x14ac:dyDescent="0.3">
      <c r="A30" t="s">
        <v>43</v>
      </c>
      <c r="B30" s="14">
        <f t="shared" si="31"/>
        <v>107.37327066694857</v>
      </c>
      <c r="C30" s="15">
        <f t="shared" si="32"/>
        <v>84</v>
      </c>
      <c r="D30" s="23">
        <f t="shared" si="33"/>
        <v>10.888610763454317</v>
      </c>
      <c r="E30" s="17">
        <v>155.6</v>
      </c>
      <c r="F30" s="23">
        <f t="shared" si="34"/>
        <v>5.0060689193775332</v>
      </c>
      <c r="G30" s="18">
        <v>0.83120582339909199</v>
      </c>
      <c r="H30" s="23">
        <f t="shared" si="35"/>
        <v>4.8138297872340488</v>
      </c>
      <c r="I30" s="18">
        <v>0.43009999999999998</v>
      </c>
      <c r="J30" s="23">
        <f t="shared" si="36"/>
        <v>5.3973120378630171</v>
      </c>
      <c r="K30" s="18">
        <v>0.70555965819179201</v>
      </c>
      <c r="L30" s="23">
        <f t="shared" si="37"/>
        <v>21.98387867619887</v>
      </c>
      <c r="M30" s="17">
        <v>54.622599999999998</v>
      </c>
      <c r="N30" s="23">
        <f t="shared" si="38"/>
        <v>22.283350657349285</v>
      </c>
      <c r="O30" s="18">
        <v>7.8928999999999999E-2</v>
      </c>
      <c r="P30" s="23">
        <f t="shared" si="39"/>
        <v>21.783367276710795</v>
      </c>
      <c r="Q30" s="18">
        <v>0.435664</v>
      </c>
      <c r="R30" s="23">
        <f t="shared" si="40"/>
        <v>15.216852548760718</v>
      </c>
      <c r="S30" s="24">
        <f>VLOOKUP(A30,'[1]SocCap Calc'!A$10:B$101,2,FALSE)</f>
        <v>43.20627209666452</v>
      </c>
    </row>
    <row r="31" spans="1:19" x14ac:dyDescent="0.3">
      <c r="A31" t="s">
        <v>44</v>
      </c>
      <c r="B31" s="14">
        <f t="shared" si="31"/>
        <v>70.708004562754823</v>
      </c>
      <c r="C31" s="15">
        <f t="shared" si="32"/>
        <v>11</v>
      </c>
      <c r="D31" s="23">
        <f t="shared" si="33"/>
        <v>3.3416770963704678</v>
      </c>
      <c r="E31" s="17">
        <v>175.7</v>
      </c>
      <c r="F31" s="23">
        <f t="shared" si="34"/>
        <v>3.6594428745178291</v>
      </c>
      <c r="G31" s="18">
        <v>0.86510762518846396</v>
      </c>
      <c r="H31" s="23">
        <f t="shared" si="35"/>
        <v>5.3368794326241158</v>
      </c>
      <c r="I31" s="18">
        <v>0.436</v>
      </c>
      <c r="J31" s="23">
        <f t="shared" si="36"/>
        <v>4.5044372466519462</v>
      </c>
      <c r="K31" s="18">
        <v>0.73101722644596201</v>
      </c>
      <c r="L31" s="23">
        <f t="shared" si="37"/>
        <v>11.160075088317456</v>
      </c>
      <c r="M31" s="17">
        <v>61.945300000000003</v>
      </c>
      <c r="N31" s="23">
        <f t="shared" si="38"/>
        <v>19.044399753519908</v>
      </c>
      <c r="O31" s="18">
        <v>8.8890999999999998E-2</v>
      </c>
      <c r="P31" s="23">
        <f t="shared" si="39"/>
        <v>9.5425565957981355</v>
      </c>
      <c r="Q31" s="18">
        <v>0.62013799999999997</v>
      </c>
      <c r="R31" s="23">
        <f t="shared" si="40"/>
        <v>14.118536474954967</v>
      </c>
      <c r="S31" s="24">
        <f>VLOOKUP(A31,'[1]SocCap Calc'!A$10:B$101,2,FALSE)</f>
        <v>41.200159125145916</v>
      </c>
    </row>
    <row r="32" spans="1:19" x14ac:dyDescent="0.3">
      <c r="A32" t="s">
        <v>45</v>
      </c>
      <c r="B32" s="14">
        <f t="shared" si="31"/>
        <v>100.96993063343513</v>
      </c>
      <c r="C32" s="15">
        <f t="shared" si="32"/>
        <v>70</v>
      </c>
      <c r="D32" s="23">
        <f t="shared" si="33"/>
        <v>19.186483103879844</v>
      </c>
      <c r="E32" s="17">
        <v>133.5</v>
      </c>
      <c r="F32" s="23">
        <f t="shared" si="34"/>
        <v>3.8185118569340943</v>
      </c>
      <c r="G32" s="18">
        <v>0.86110300554420705</v>
      </c>
      <c r="H32" s="23">
        <f t="shared" si="35"/>
        <v>2.2960992907801483</v>
      </c>
      <c r="I32" s="18">
        <v>0.4017</v>
      </c>
      <c r="J32" s="23">
        <f t="shared" si="36"/>
        <v>3.9282037244664458</v>
      </c>
      <c r="K32" s="18">
        <v>0.74744674642544395</v>
      </c>
      <c r="L32" s="23">
        <f t="shared" si="37"/>
        <v>15.309739309522513</v>
      </c>
      <c r="M32" s="17">
        <v>59.137900000000002</v>
      </c>
      <c r="N32" s="23">
        <f t="shared" si="38"/>
        <v>22.337647465313498</v>
      </c>
      <c r="O32" s="18">
        <v>7.8761999999999999E-2</v>
      </c>
      <c r="P32" s="23">
        <f t="shared" si="39"/>
        <v>20.386988274959187</v>
      </c>
      <c r="Q32" s="18">
        <v>0.456708</v>
      </c>
      <c r="R32" s="23">
        <f t="shared" si="40"/>
        <v>13.706257607579397</v>
      </c>
      <c r="S32" s="24">
        <f>VLOOKUP(A32,'[1]SocCap Calc'!A$10:B$101,2,FALSE)</f>
        <v>40.447117260922589</v>
      </c>
    </row>
    <row r="33" spans="1:19" x14ac:dyDescent="0.3">
      <c r="A33" t="s">
        <v>46</v>
      </c>
      <c r="B33" s="14">
        <f t="shared" si="31"/>
        <v>93.451686454127383</v>
      </c>
      <c r="C33" s="15">
        <f t="shared" si="32"/>
        <v>57</v>
      </c>
      <c r="D33" s="23">
        <f t="shared" si="33"/>
        <v>18.998748435544428</v>
      </c>
      <c r="E33" s="17">
        <v>134</v>
      </c>
      <c r="F33" s="23">
        <f t="shared" si="34"/>
        <v>5.2224478291841265</v>
      </c>
      <c r="G33" s="18">
        <v>0.82575840543204404</v>
      </c>
      <c r="H33" s="23">
        <f t="shared" si="35"/>
        <v>2.6329787234042641</v>
      </c>
      <c r="I33" s="18">
        <v>0.40550000000000003</v>
      </c>
      <c r="J33" s="23">
        <f t="shared" si="36"/>
        <v>1.5656840185781107</v>
      </c>
      <c r="K33" s="18">
        <v>0.81480670244222897</v>
      </c>
      <c r="L33" s="23">
        <f t="shared" si="37"/>
        <v>12.914894979823714</v>
      </c>
      <c r="M33" s="17">
        <v>60.758099999999999</v>
      </c>
      <c r="N33" s="23">
        <f t="shared" si="38"/>
        <v>13.164087964054129</v>
      </c>
      <c r="O33" s="18">
        <v>0.106977</v>
      </c>
      <c r="P33" s="23">
        <f t="shared" si="39"/>
        <v>18.889019449424946</v>
      </c>
      <c r="Q33" s="18">
        <v>0.47928300000000001</v>
      </c>
      <c r="R33" s="23">
        <f t="shared" si="40"/>
        <v>20.063825054113664</v>
      </c>
      <c r="S33" s="24">
        <f>VLOOKUP(A33,'[1]SocCap Calc'!A$10:B$101,2,FALSE)</f>
        <v>52.059437999890918</v>
      </c>
    </row>
    <row r="34" spans="1:19" x14ac:dyDescent="0.3">
      <c r="A34" t="s">
        <v>47</v>
      </c>
      <c r="B34" s="14">
        <f t="shared" si="31"/>
        <v>96.346092339479398</v>
      </c>
      <c r="C34" s="15">
        <f t="shared" si="32"/>
        <v>62</v>
      </c>
      <c r="D34" s="23">
        <f t="shared" si="33"/>
        <v>13.629536921151427</v>
      </c>
      <c r="E34" s="17">
        <v>148.30000000000001</v>
      </c>
      <c r="F34" s="23">
        <f t="shared" si="34"/>
        <v>4.2091789561293425</v>
      </c>
      <c r="G34" s="18">
        <v>0.851267818846978</v>
      </c>
      <c r="H34" s="23">
        <f t="shared" si="35"/>
        <v>4.4060283687943311</v>
      </c>
      <c r="I34" s="18">
        <v>0.42549999999999999</v>
      </c>
      <c r="J34" s="23">
        <f t="shared" si="36"/>
        <v>2.7380574485340858</v>
      </c>
      <c r="K34" s="18">
        <v>0.781380093351835</v>
      </c>
      <c r="L34" s="23">
        <f t="shared" si="37"/>
        <v>22.090450874798606</v>
      </c>
      <c r="M34" s="17">
        <v>54.5505</v>
      </c>
      <c r="N34" s="23">
        <f t="shared" si="38"/>
        <v>18.034544151502839</v>
      </c>
      <c r="O34" s="18">
        <v>9.1996999999999995E-2</v>
      </c>
      <c r="P34" s="23">
        <f t="shared" si="39"/>
        <v>20.438944402994327</v>
      </c>
      <c r="Q34" s="18">
        <v>0.45592500000000002</v>
      </c>
      <c r="R34" s="23">
        <f t="shared" si="40"/>
        <v>10.799351215574445</v>
      </c>
      <c r="S34" s="24">
        <f>VLOOKUP(A34,'[1]SocCap Calc'!A$10:B$101,2,FALSE)</f>
        <v>35.137550407562628</v>
      </c>
    </row>
    <row r="35" spans="1:19" x14ac:dyDescent="0.3">
      <c r="A35" t="s">
        <v>48</v>
      </c>
      <c r="B35" s="14">
        <f t="shared" si="31"/>
        <v>81.880696648509044</v>
      </c>
      <c r="C35" s="15">
        <f t="shared" si="32"/>
        <v>29</v>
      </c>
      <c r="D35" s="23">
        <f t="shared" si="33"/>
        <v>6.1576971214017533</v>
      </c>
      <c r="E35" s="17">
        <v>168.2</v>
      </c>
      <c r="F35" s="23">
        <f t="shared" si="34"/>
        <v>3.3102834400233121</v>
      </c>
      <c r="G35" s="18">
        <v>0.87389784128914505</v>
      </c>
      <c r="H35" s="23">
        <f t="shared" si="35"/>
        <v>1.9326241134751783</v>
      </c>
      <c r="I35" s="18">
        <v>0.39760000000000001</v>
      </c>
      <c r="J35" s="23">
        <f t="shared" si="36"/>
        <v>3.5693937378110121</v>
      </c>
      <c r="K35" s="18">
        <v>0.75767710550319201</v>
      </c>
      <c r="L35" s="23">
        <f t="shared" si="37"/>
        <v>13.052507624617533</v>
      </c>
      <c r="M35" s="17">
        <v>60.664999999999999</v>
      </c>
      <c r="N35" s="23">
        <f t="shared" si="38"/>
        <v>25.73006000602377</v>
      </c>
      <c r="O35" s="18">
        <v>6.8328E-2</v>
      </c>
      <c r="P35" s="23">
        <f t="shared" si="39"/>
        <v>17.204924264837619</v>
      </c>
      <c r="Q35" s="18">
        <v>0.50466299999999997</v>
      </c>
      <c r="R35" s="23">
        <f t="shared" si="40"/>
        <v>10.923206340318876</v>
      </c>
      <c r="S35" s="24">
        <f>VLOOKUP(A35,'[1]SocCap Calc'!A$10:B$101,2,FALSE)</f>
        <v>35.363776152832742</v>
      </c>
    </row>
    <row r="36" spans="1:19" x14ac:dyDescent="0.3">
      <c r="A36" t="s">
        <v>49</v>
      </c>
      <c r="B36" s="14">
        <f t="shared" si="31"/>
        <v>101.7907202382665</v>
      </c>
      <c r="C36" s="15">
        <f t="shared" si="32"/>
        <v>72</v>
      </c>
      <c r="D36" s="23">
        <f t="shared" si="33"/>
        <v>4.0175219023779576</v>
      </c>
      <c r="E36" s="17">
        <v>173.9</v>
      </c>
      <c r="F36" s="23">
        <f t="shared" si="34"/>
        <v>4.1132387575606657</v>
      </c>
      <c r="G36" s="18">
        <v>0.85368314833501502</v>
      </c>
      <c r="H36" s="23">
        <f t="shared" si="35"/>
        <v>5.8953900709219909</v>
      </c>
      <c r="I36" s="18">
        <v>0.44230000000000003</v>
      </c>
      <c r="J36" s="23">
        <f t="shared" si="36"/>
        <v>4.9721670721844511</v>
      </c>
      <c r="K36" s="18">
        <v>0.71768135441192904</v>
      </c>
      <c r="L36" s="23">
        <f t="shared" si="37"/>
        <v>20.930129433733569</v>
      </c>
      <c r="M36" s="17">
        <v>55.335500000000003</v>
      </c>
      <c r="N36" s="23">
        <f t="shared" si="38"/>
        <v>25.521326169418824</v>
      </c>
      <c r="O36" s="18">
        <v>6.8970000000000004E-2</v>
      </c>
      <c r="P36" s="23">
        <f t="shared" si="39"/>
        <v>16.534338530580737</v>
      </c>
      <c r="Q36" s="18">
        <v>0.51476900000000003</v>
      </c>
      <c r="R36" s="23">
        <f t="shared" si="40"/>
        <v>19.806608301488296</v>
      </c>
      <c r="S36" s="24">
        <f>VLOOKUP(A36,'[1]SocCap Calc'!A$10:B$101,2,FALSE)</f>
        <v>51.589622546725742</v>
      </c>
    </row>
    <row r="37" spans="1:19" x14ac:dyDescent="0.3">
      <c r="A37" t="s">
        <v>50</v>
      </c>
      <c r="B37" s="14">
        <f t="shared" si="31"/>
        <v>92.685118797221335</v>
      </c>
      <c r="C37" s="15">
        <f t="shared" si="32"/>
        <v>54</v>
      </c>
      <c r="D37" s="23">
        <f t="shared" si="33"/>
        <v>11.939924906132653</v>
      </c>
      <c r="E37" s="17">
        <v>152.80000000000001</v>
      </c>
      <c r="F37" s="23">
        <f t="shared" si="34"/>
        <v>6.3382207968605826</v>
      </c>
      <c r="G37" s="18">
        <v>0.79766841405210798</v>
      </c>
      <c r="H37" s="23">
        <f t="shared" si="35"/>
        <v>6.1170212765957501</v>
      </c>
      <c r="I37" s="18">
        <v>0.44479999999999997</v>
      </c>
      <c r="J37" s="23">
        <f t="shared" si="36"/>
        <v>3.7419218094452518</v>
      </c>
      <c r="K37" s="18">
        <v>0.75275800015648198</v>
      </c>
      <c r="L37" s="23">
        <f t="shared" si="37"/>
        <v>21.153620646331063</v>
      </c>
      <c r="M37" s="17">
        <v>55.1843</v>
      </c>
      <c r="N37" s="23">
        <f t="shared" si="38"/>
        <v>16.528539274315758</v>
      </c>
      <c r="O37" s="18">
        <v>9.6629000000000007E-2</v>
      </c>
      <c r="P37" s="23">
        <f t="shared" si="39"/>
        <v>18.55538546250197</v>
      </c>
      <c r="Q37" s="18">
        <v>0.48431099999999999</v>
      </c>
      <c r="R37" s="23">
        <f t="shared" si="40"/>
        <v>8.3104846250382938</v>
      </c>
      <c r="S37" s="24">
        <f>VLOOKUP(A37,'[1]SocCap Calc'!A$10:B$101,2,FALSE)</f>
        <v>30.591547967342578</v>
      </c>
    </row>
    <row r="38" spans="1:19" x14ac:dyDescent="0.3">
      <c r="A38" t="s">
        <v>51</v>
      </c>
      <c r="B38" s="14">
        <f t="shared" si="31"/>
        <v>44.947689414996638</v>
      </c>
      <c r="C38" s="15">
        <f t="shared" si="32"/>
        <v>1</v>
      </c>
      <c r="D38" s="23">
        <f t="shared" si="33"/>
        <v>1.351689612015015</v>
      </c>
      <c r="E38" s="17">
        <v>181</v>
      </c>
      <c r="F38" s="23">
        <f t="shared" si="34"/>
        <v>0</v>
      </c>
      <c r="G38" s="18">
        <v>0.95723543414106604</v>
      </c>
      <c r="H38" s="23">
        <f t="shared" si="35"/>
        <v>5.6117021276595764</v>
      </c>
      <c r="I38" s="18">
        <v>0.43909999999999999</v>
      </c>
      <c r="J38" s="23">
        <f t="shared" si="36"/>
        <v>3.388095490733221</v>
      </c>
      <c r="K38" s="18">
        <v>0.76284626532803601</v>
      </c>
      <c r="L38" s="23">
        <f t="shared" si="37"/>
        <v>0</v>
      </c>
      <c r="M38" s="17">
        <v>69.495500000000007</v>
      </c>
      <c r="N38" s="23">
        <f t="shared" si="38"/>
        <v>18.958890409240936</v>
      </c>
      <c r="O38" s="18">
        <v>8.9153999999999997E-2</v>
      </c>
      <c r="P38" s="23">
        <f t="shared" si="39"/>
        <v>0</v>
      </c>
      <c r="Q38" s="18">
        <v>0.83089999999999997</v>
      </c>
      <c r="R38" s="23">
        <f t="shared" si="40"/>
        <v>15.637311775347891</v>
      </c>
      <c r="S38" s="24">
        <f>VLOOKUP(A38,'[1]SocCap Calc'!A$10:B$101,2,FALSE)</f>
        <v>43.97425567495128</v>
      </c>
    </row>
    <row r="39" spans="1:19" x14ac:dyDescent="0.3">
      <c r="A39" t="s">
        <v>52</v>
      </c>
      <c r="B39" s="14">
        <f t="shared" si="31"/>
        <v>63.346702442589539</v>
      </c>
      <c r="C39" s="15">
        <f t="shared" si="32"/>
        <v>5</v>
      </c>
      <c r="D39" s="23">
        <f t="shared" si="33"/>
        <v>4.9937421777221473</v>
      </c>
      <c r="E39" s="17">
        <v>171.3</v>
      </c>
      <c r="F39" s="23">
        <f t="shared" si="34"/>
        <v>1.4437138027061991</v>
      </c>
      <c r="G39" s="18">
        <v>0.92088941264032698</v>
      </c>
      <c r="H39" s="23">
        <f t="shared" si="35"/>
        <v>2.4468085106382986</v>
      </c>
      <c r="I39" s="18">
        <v>0.40339999999999998</v>
      </c>
      <c r="J39" s="23">
        <f t="shared" si="36"/>
        <v>2.2294431562161705</v>
      </c>
      <c r="K39" s="18">
        <v>0.79588165974074299</v>
      </c>
      <c r="L39" s="23">
        <f t="shared" si="37"/>
        <v>4.701740728514352</v>
      </c>
      <c r="M39" s="17">
        <v>66.314599999999999</v>
      </c>
      <c r="N39" s="23">
        <f t="shared" si="38"/>
        <v>22.362682520482625</v>
      </c>
      <c r="O39" s="18">
        <v>7.8685000000000005E-2</v>
      </c>
      <c r="P39" s="23">
        <f t="shared" si="39"/>
        <v>8.1300532784494131</v>
      </c>
      <c r="Q39" s="18">
        <v>0.64142500000000002</v>
      </c>
      <c r="R39" s="23">
        <f t="shared" si="40"/>
        <v>17.038518267860333</v>
      </c>
      <c r="S39" s="24">
        <f>VLOOKUP(A39,'[1]SocCap Calc'!A$10:B$101,2,FALSE)</f>
        <v>46.533608658528252</v>
      </c>
    </row>
    <row r="40" spans="1:19" x14ac:dyDescent="0.3">
      <c r="A40" t="s">
        <v>53</v>
      </c>
      <c r="B40" s="14">
        <f t="shared" si="31"/>
        <v>100.05747527306497</v>
      </c>
      <c r="C40" s="15">
        <f t="shared" si="32"/>
        <v>68</v>
      </c>
      <c r="D40" s="23">
        <f t="shared" si="33"/>
        <v>9.2365456821026228</v>
      </c>
      <c r="E40" s="17">
        <v>160</v>
      </c>
      <c r="F40" s="23">
        <f t="shared" si="34"/>
        <v>5.9079989440376792</v>
      </c>
      <c r="G40" s="18">
        <v>0.80849940609740001</v>
      </c>
      <c r="H40" s="23">
        <f t="shared" si="35"/>
        <v>2.5797872340425556</v>
      </c>
      <c r="I40" s="18">
        <v>0.40489999999999998</v>
      </c>
      <c r="J40" s="23">
        <f t="shared" si="36"/>
        <v>0.55098799607508298</v>
      </c>
      <c r="K40" s="18">
        <v>0.84373762702916699</v>
      </c>
      <c r="L40" s="23">
        <f t="shared" si="37"/>
        <v>16.185079892196043</v>
      </c>
      <c r="M40" s="17">
        <v>58.545699999999997</v>
      </c>
      <c r="N40" s="23">
        <f t="shared" si="38"/>
        <v>27.318973182796924</v>
      </c>
      <c r="O40" s="18">
        <v>6.3440999999999997E-2</v>
      </c>
      <c r="P40" s="23">
        <f t="shared" si="39"/>
        <v>16.161024129143055</v>
      </c>
      <c r="Q40" s="18">
        <v>0.52039500000000005</v>
      </c>
      <c r="R40" s="23">
        <f t="shared" si="40"/>
        <v>22.117078212670997</v>
      </c>
      <c r="S40" s="24">
        <f>VLOOKUP(A40,'[1]SocCap Calc'!A$10:B$101,2,FALSE)</f>
        <v>55.809777172220926</v>
      </c>
    </row>
    <row r="41" spans="1:19" x14ac:dyDescent="0.3">
      <c r="A41" t="s">
        <v>54</v>
      </c>
      <c r="B41" s="14">
        <f t="shared" si="31"/>
        <v>58.16442443476911</v>
      </c>
      <c r="C41" s="15">
        <f t="shared" si="32"/>
        <v>3</v>
      </c>
      <c r="D41" s="23">
        <f t="shared" si="33"/>
        <v>1.7271589486858474</v>
      </c>
      <c r="E41" s="17">
        <v>180</v>
      </c>
      <c r="F41" s="23">
        <f t="shared" si="34"/>
        <v>1.2104968483752643</v>
      </c>
      <c r="G41" s="18">
        <v>0.92676073451905405</v>
      </c>
      <c r="H41" s="23">
        <f t="shared" si="35"/>
        <v>1.2943262411347547</v>
      </c>
      <c r="I41" s="18">
        <v>0.39040000000000002</v>
      </c>
      <c r="J41" s="23">
        <f t="shared" si="36"/>
        <v>2.8394235196593165</v>
      </c>
      <c r="K41" s="18">
        <v>0.77848995276355903</v>
      </c>
      <c r="L41" s="23">
        <f t="shared" si="37"/>
        <v>3.075960406186411</v>
      </c>
      <c r="M41" s="17">
        <v>67.414500000000004</v>
      </c>
      <c r="N41" s="23">
        <f t="shared" si="38"/>
        <v>25.533030870536862</v>
      </c>
      <c r="O41" s="18">
        <v>6.8933999999999995E-2</v>
      </c>
      <c r="P41" s="23">
        <f t="shared" si="39"/>
        <v>6.2168335598833515</v>
      </c>
      <c r="Q41" s="18">
        <v>0.67025800000000002</v>
      </c>
      <c r="R41" s="23">
        <f t="shared" si="40"/>
        <v>16.267194040307295</v>
      </c>
      <c r="S41" s="24">
        <f>VLOOKUP(A41,'[1]SocCap Calc'!A$10:B$101,2,FALSE)</f>
        <v>45.124757804894664</v>
      </c>
    </row>
    <row r="42" spans="1:19" x14ac:dyDescent="0.3">
      <c r="A42" t="s">
        <v>55</v>
      </c>
      <c r="B42" s="14">
        <f t="shared" si="31"/>
        <v>101.33743838621439</v>
      </c>
      <c r="C42" s="15">
        <f t="shared" si="32"/>
        <v>71</v>
      </c>
      <c r="D42" s="23">
        <f t="shared" si="33"/>
        <v>7.1714643304130092</v>
      </c>
      <c r="E42" s="17">
        <v>165.5</v>
      </c>
      <c r="F42" s="23">
        <f t="shared" si="34"/>
        <v>4.1196744766219027</v>
      </c>
      <c r="G42" s="18">
        <v>0.85352112676056302</v>
      </c>
      <c r="H42" s="23">
        <f t="shared" si="35"/>
        <v>4.2730496453900741</v>
      </c>
      <c r="I42" s="18">
        <v>0.42399999999999999</v>
      </c>
      <c r="J42" s="23">
        <f t="shared" si="36"/>
        <v>3.5099621309068105</v>
      </c>
      <c r="K42" s="18">
        <v>0.75937161430119104</v>
      </c>
      <c r="L42" s="23">
        <f t="shared" si="37"/>
        <v>25.084819250989099</v>
      </c>
      <c r="M42" s="17">
        <v>52.524700000000003</v>
      </c>
      <c r="N42" s="23">
        <f t="shared" si="38"/>
        <v>20.964946128637365</v>
      </c>
      <c r="O42" s="18">
        <v>8.2984000000000002E-2</v>
      </c>
      <c r="P42" s="23">
        <f t="shared" si="39"/>
        <v>19.046015872070086</v>
      </c>
      <c r="Q42" s="18">
        <v>0.47691699999999998</v>
      </c>
      <c r="R42" s="23">
        <f t="shared" si="40"/>
        <v>17.167506551186037</v>
      </c>
      <c r="S42" s="24">
        <f>VLOOKUP(A42,'[1]SocCap Calc'!A$10:B$101,2,FALSE)</f>
        <v>46.769210298643536</v>
      </c>
    </row>
    <row r="43" spans="1:19" x14ac:dyDescent="0.3">
      <c r="A43" t="s">
        <v>56</v>
      </c>
      <c r="B43" s="14">
        <f t="shared" si="31"/>
        <v>84.1250669526991</v>
      </c>
      <c r="C43" s="15">
        <f t="shared" si="32"/>
        <v>38</v>
      </c>
      <c r="D43" s="23">
        <f t="shared" si="33"/>
        <v>1.8397997496871099</v>
      </c>
      <c r="E43" s="17">
        <v>179.7</v>
      </c>
      <c r="F43" s="23">
        <f t="shared" si="34"/>
        <v>3.1284139340118955</v>
      </c>
      <c r="G43" s="18">
        <v>0.87847647243018501</v>
      </c>
      <c r="H43" s="23">
        <f t="shared" si="35"/>
        <v>4.8581560283687963</v>
      </c>
      <c r="I43" s="18">
        <v>0.43059999999999998</v>
      </c>
      <c r="J43" s="23">
        <f t="shared" si="36"/>
        <v>4.936652017383949</v>
      </c>
      <c r="K43" s="18">
        <v>0.71869395656010704</v>
      </c>
      <c r="L43" s="23">
        <f t="shared" si="37"/>
        <v>19.684520671459055</v>
      </c>
      <c r="M43" s="17">
        <v>56.178199999999997</v>
      </c>
      <c r="N43" s="23">
        <f t="shared" si="38"/>
        <v>21.644794185243189</v>
      </c>
      <c r="O43" s="18">
        <v>8.0893000000000007E-2</v>
      </c>
      <c r="P43" s="23">
        <f t="shared" si="39"/>
        <v>14.938097641674791</v>
      </c>
      <c r="Q43" s="18">
        <v>0.538825</v>
      </c>
      <c r="R43" s="23">
        <f t="shared" si="40"/>
        <v>13.094632724870317</v>
      </c>
      <c r="S43" s="24">
        <f>VLOOKUP(A43,'[1]SocCap Calc'!A$10:B$101,2,FALSE)</f>
        <v>39.329962882352298</v>
      </c>
    </row>
    <row r="44" spans="1:19" x14ac:dyDescent="0.3">
      <c r="A44" t="s">
        <v>57</v>
      </c>
      <c r="B44" s="14">
        <f t="shared" si="31"/>
        <v>83.538949604939944</v>
      </c>
      <c r="C44" s="15">
        <f t="shared" si="32"/>
        <v>34</v>
      </c>
      <c r="D44" s="23">
        <f t="shared" si="33"/>
        <v>7.3591989987484325</v>
      </c>
      <c r="E44" s="17">
        <v>165</v>
      </c>
      <c r="F44" s="23">
        <f t="shared" si="34"/>
        <v>4.6872207841809086</v>
      </c>
      <c r="G44" s="18">
        <v>0.83923294148551897</v>
      </c>
      <c r="H44" s="23">
        <f t="shared" si="35"/>
        <v>3.9893617021276668</v>
      </c>
      <c r="I44" s="18">
        <v>0.42080000000000001</v>
      </c>
      <c r="J44" s="23">
        <f t="shared" si="36"/>
        <v>3.4269301038913476</v>
      </c>
      <c r="K44" s="18">
        <v>0.761739016221186</v>
      </c>
      <c r="L44" s="23">
        <f t="shared" si="37"/>
        <v>12.244716965328308</v>
      </c>
      <c r="M44" s="17">
        <v>61.211500000000001</v>
      </c>
      <c r="N44" s="23">
        <f t="shared" si="38"/>
        <v>22.545080779571997</v>
      </c>
      <c r="O44" s="18">
        <v>7.8123999999999999E-2</v>
      </c>
      <c r="P44" s="23">
        <f t="shared" si="39"/>
        <v>17.40717493948782</v>
      </c>
      <c r="Q44" s="18">
        <v>0.50161500000000003</v>
      </c>
      <c r="R44" s="23">
        <f t="shared" si="40"/>
        <v>11.879265331603461</v>
      </c>
      <c r="S44" s="24">
        <f>VLOOKUP(A44,'[1]SocCap Calc'!A$10:B$101,2,FALSE)</f>
        <v>37.110051555419822</v>
      </c>
    </row>
    <row r="45" spans="1:19" x14ac:dyDescent="0.3">
      <c r="A45" t="s">
        <v>58</v>
      </c>
      <c r="B45" s="14">
        <f t="shared" si="31"/>
        <v>76.621922648482894</v>
      </c>
      <c r="C45" s="15">
        <f t="shared" si="32"/>
        <v>19</v>
      </c>
      <c r="D45" s="23">
        <f t="shared" si="33"/>
        <v>5.5944931163954905</v>
      </c>
      <c r="E45" s="17">
        <v>169.7</v>
      </c>
      <c r="F45" s="23">
        <f t="shared" si="34"/>
        <v>5.7934392447477236</v>
      </c>
      <c r="G45" s="18">
        <v>0.81138348830656504</v>
      </c>
      <c r="H45" s="23">
        <f t="shared" si="35"/>
        <v>1.976950354609933</v>
      </c>
      <c r="I45" s="18">
        <v>0.39810000000000001</v>
      </c>
      <c r="J45" s="23">
        <f t="shared" si="36"/>
        <v>4.3737916997691322</v>
      </c>
      <c r="K45" s="18">
        <v>0.73474218089602705</v>
      </c>
      <c r="L45" s="23">
        <f t="shared" si="37"/>
        <v>10.454570089820209</v>
      </c>
      <c r="M45" s="17">
        <v>62.422600000000003</v>
      </c>
      <c r="N45" s="23">
        <f t="shared" si="38"/>
        <v>22.332120245341095</v>
      </c>
      <c r="O45" s="18">
        <v>7.8779000000000002E-2</v>
      </c>
      <c r="P45" s="23">
        <f t="shared" si="39"/>
        <v>17.753217350347665</v>
      </c>
      <c r="Q45" s="18">
        <v>0.49640000000000001</v>
      </c>
      <c r="R45" s="23">
        <f t="shared" si="40"/>
        <v>8.3433405474516444</v>
      </c>
      <c r="S45" s="24">
        <f>VLOOKUP(A45,'[1]SocCap Calc'!A$10:B$101,2,FALSE)</f>
        <v>30.651560466218459</v>
      </c>
    </row>
    <row r="46" spans="1:19" x14ac:dyDescent="0.3">
      <c r="A46" t="s">
        <v>59</v>
      </c>
      <c r="B46" s="14">
        <f t="shared" si="31"/>
        <v>71.459525024959476</v>
      </c>
      <c r="C46" s="15">
        <f t="shared" si="32"/>
        <v>13</v>
      </c>
      <c r="D46" s="23">
        <f t="shared" si="33"/>
        <v>9.7997496871088785</v>
      </c>
      <c r="E46" s="17">
        <v>158.5</v>
      </c>
      <c r="F46" s="23">
        <f t="shared" si="34"/>
        <v>2.719727805101698</v>
      </c>
      <c r="G46" s="18">
        <v>0.88876529477196797</v>
      </c>
      <c r="H46" s="23">
        <f t="shared" si="35"/>
        <v>2.5531914893617085</v>
      </c>
      <c r="I46" s="18">
        <v>0.40460000000000002</v>
      </c>
      <c r="J46" s="23">
        <f t="shared" si="36"/>
        <v>0.96977406837410385</v>
      </c>
      <c r="K46" s="18">
        <v>0.83179723502304104</v>
      </c>
      <c r="L46" s="23">
        <f t="shared" si="37"/>
        <v>13.925335409265813</v>
      </c>
      <c r="M46" s="17">
        <v>60.0745</v>
      </c>
      <c r="N46" s="23">
        <f t="shared" si="38"/>
        <v>12.664687383018002</v>
      </c>
      <c r="O46" s="18">
        <v>0.108513</v>
      </c>
      <c r="P46" s="23">
        <f t="shared" si="39"/>
        <v>18.846950247414373</v>
      </c>
      <c r="Q46" s="18">
        <v>0.47991699999999998</v>
      </c>
      <c r="R46" s="23">
        <f t="shared" si="40"/>
        <v>9.9801089353149077</v>
      </c>
      <c r="S46" s="24">
        <f>VLOOKUP(A46,'[1]SocCap Calc'!A$10:B$101,2,FALSE)</f>
        <v>33.641175543858495</v>
      </c>
    </row>
    <row r="47" spans="1:19" x14ac:dyDescent="0.3">
      <c r="A47" t="s">
        <v>60</v>
      </c>
      <c r="B47" s="14">
        <f t="shared" si="31"/>
        <v>88.664965660365795</v>
      </c>
      <c r="C47" s="15">
        <f t="shared" si="32"/>
        <v>49</v>
      </c>
      <c r="D47" s="23">
        <f t="shared" si="33"/>
        <v>14.455569461827281</v>
      </c>
      <c r="E47" s="17">
        <v>146.1</v>
      </c>
      <c r="F47" s="23">
        <f t="shared" si="34"/>
        <v>6.3164756417124046</v>
      </c>
      <c r="G47" s="18">
        <v>0.79821585626334901</v>
      </c>
      <c r="H47" s="23">
        <f t="shared" si="35"/>
        <v>2.3936170212765973</v>
      </c>
      <c r="I47" s="18">
        <v>0.40279999999999999</v>
      </c>
      <c r="J47" s="23">
        <f t="shared" si="36"/>
        <v>2.7733295279432255</v>
      </c>
      <c r="K47" s="18">
        <v>0.780374418896846</v>
      </c>
      <c r="L47" s="23">
        <f t="shared" si="37"/>
        <v>18.958174230517187</v>
      </c>
      <c r="M47" s="17">
        <v>56.669600000000003</v>
      </c>
      <c r="N47" s="23">
        <f t="shared" si="38"/>
        <v>12.279732768469312</v>
      </c>
      <c r="O47" s="18">
        <v>0.109697</v>
      </c>
      <c r="P47" s="23">
        <f t="shared" si="39"/>
        <v>24.227030529776108</v>
      </c>
      <c r="Q47" s="18">
        <v>0.398837</v>
      </c>
      <c r="R47" s="23">
        <f t="shared" si="40"/>
        <v>7.2610364788436677</v>
      </c>
      <c r="S47" s="24">
        <f>VLOOKUP(A47,'[1]SocCap Calc'!A$10:B$101,2,FALSE)</f>
        <v>28.674693985845135</v>
      </c>
    </row>
    <row r="48" spans="1:19" x14ac:dyDescent="0.3">
      <c r="A48" t="s">
        <v>61</v>
      </c>
      <c r="B48" s="14">
        <f t="shared" si="31"/>
        <v>97.798539192165805</v>
      </c>
      <c r="C48" s="15">
        <f t="shared" si="32"/>
        <v>65</v>
      </c>
      <c r="D48" s="23">
        <f t="shared" si="33"/>
        <v>8.2227784730913598</v>
      </c>
      <c r="E48" s="17">
        <v>162.69999999999999</v>
      </c>
      <c r="F48" s="23">
        <f t="shared" si="34"/>
        <v>5.8177084675428503</v>
      </c>
      <c r="G48" s="18">
        <v>0.81077250177179305</v>
      </c>
      <c r="H48" s="23">
        <f t="shared" si="35"/>
        <v>6.0106382978723474</v>
      </c>
      <c r="I48" s="18">
        <v>0.44359999999999999</v>
      </c>
      <c r="J48" s="23">
        <f t="shared" si="36"/>
        <v>5.7947517425217789</v>
      </c>
      <c r="K48" s="18">
        <v>0.69422789195999601</v>
      </c>
      <c r="L48" s="23">
        <f t="shared" si="37"/>
        <v>21.862820936041885</v>
      </c>
      <c r="M48" s="17">
        <v>54.704500000000003</v>
      </c>
      <c r="N48" s="23">
        <f t="shared" si="38"/>
        <v>21.703642821419972</v>
      </c>
      <c r="O48" s="18">
        <v>8.0712000000000006E-2</v>
      </c>
      <c r="P48" s="23">
        <f t="shared" si="39"/>
        <v>17.644394808869212</v>
      </c>
      <c r="Q48" s="18">
        <v>0.49803999999999998</v>
      </c>
      <c r="R48" s="23">
        <f t="shared" si="40"/>
        <v>10.741803644806401</v>
      </c>
      <c r="S48" s="24">
        <f>VLOOKUP(A48,'[1]SocCap Calc'!A$10:B$101,2,FALSE)</f>
        <v>35.032437743776214</v>
      </c>
    </row>
    <row r="49" spans="1:19" x14ac:dyDescent="0.3">
      <c r="A49" t="s">
        <v>62</v>
      </c>
      <c r="B49" s="14">
        <f t="shared" si="31"/>
        <v>102.28615931341517</v>
      </c>
      <c r="C49" s="15">
        <f t="shared" si="32"/>
        <v>74</v>
      </c>
      <c r="D49" s="23">
        <f t="shared" si="33"/>
        <v>14.230287859824777</v>
      </c>
      <c r="E49" s="17">
        <v>146.69999999999999</v>
      </c>
      <c r="F49" s="23">
        <f t="shared" si="34"/>
        <v>4.3887436617666253</v>
      </c>
      <c r="G49" s="18">
        <v>0.84674721189590996</v>
      </c>
      <c r="H49" s="23">
        <f t="shared" si="35"/>
        <v>0.42553191489361808</v>
      </c>
      <c r="I49" s="18">
        <v>0.38059999999999999</v>
      </c>
      <c r="J49" s="23">
        <f t="shared" si="36"/>
        <v>2.4239964741433475</v>
      </c>
      <c r="K49" s="18">
        <v>0.79033457249070604</v>
      </c>
      <c r="L49" s="23">
        <f t="shared" si="37"/>
        <v>15.742236193160252</v>
      </c>
      <c r="M49" s="17">
        <v>58.845300000000002</v>
      </c>
      <c r="N49" s="23">
        <f t="shared" si="38"/>
        <v>22.577593838233202</v>
      </c>
      <c r="O49" s="18">
        <v>7.8023999999999996E-2</v>
      </c>
      <c r="P49" s="23">
        <f t="shared" si="39"/>
        <v>20.999712267649471</v>
      </c>
      <c r="Q49" s="18">
        <v>0.44747399999999998</v>
      </c>
      <c r="R49" s="23">
        <f t="shared" si="40"/>
        <v>21.498057103743882</v>
      </c>
      <c r="S49" s="24">
        <f>VLOOKUP(A49,'[1]SocCap Calc'!A$10:B$101,2,FALSE)</f>
        <v>54.679113326102851</v>
      </c>
    </row>
    <row r="50" spans="1:19" x14ac:dyDescent="0.3">
      <c r="A50" t="s">
        <v>63</v>
      </c>
      <c r="B50" s="14">
        <f t="shared" si="31"/>
        <v>63.943044226822103</v>
      </c>
      <c r="C50" s="15">
        <f t="shared" si="32"/>
        <v>6</v>
      </c>
      <c r="D50" s="23">
        <f t="shared" si="33"/>
        <v>2.2152690863579423</v>
      </c>
      <c r="E50" s="17">
        <v>178.7</v>
      </c>
      <c r="F50" s="23">
        <f t="shared" si="34"/>
        <v>2.0253122395200265</v>
      </c>
      <c r="G50" s="18">
        <v>0.906247459886528</v>
      </c>
      <c r="H50" s="23">
        <f t="shared" si="35"/>
        <v>4.6365248226950371</v>
      </c>
      <c r="I50" s="18">
        <v>0.42809999999999998</v>
      </c>
      <c r="J50" s="23">
        <f t="shared" si="36"/>
        <v>4.2102636400971711</v>
      </c>
      <c r="K50" s="18">
        <v>0.73940467868580595</v>
      </c>
      <c r="L50" s="23">
        <f t="shared" si="37"/>
        <v>7.2435098368652149</v>
      </c>
      <c r="M50" s="17">
        <v>64.594999999999999</v>
      </c>
      <c r="N50" s="23">
        <f t="shared" si="38"/>
        <v>18.072584430136448</v>
      </c>
      <c r="O50" s="18">
        <v>9.1880000000000003E-2</v>
      </c>
      <c r="P50" s="23">
        <f t="shared" si="39"/>
        <v>9.6101061977646403</v>
      </c>
      <c r="Q50" s="18">
        <v>0.61912</v>
      </c>
      <c r="R50" s="23">
        <f t="shared" si="40"/>
        <v>15.929473973385617</v>
      </c>
      <c r="S50" s="24">
        <f>VLOOKUP(A50,'[1]SocCap Calc'!A$10:B$101,2,FALSE)</f>
        <v>44.50790021430501</v>
      </c>
    </row>
    <row r="51" spans="1:19" x14ac:dyDescent="0.3">
      <c r="A51" t="s">
        <v>64</v>
      </c>
      <c r="B51" s="14">
        <f t="shared" si="31"/>
        <v>84.165825993954684</v>
      </c>
      <c r="C51" s="15">
        <f t="shared" si="32"/>
        <v>39</v>
      </c>
      <c r="D51" s="23">
        <f t="shared" si="33"/>
        <v>4.7684605757196366</v>
      </c>
      <c r="E51" s="17">
        <v>171.9</v>
      </c>
      <c r="F51" s="23">
        <f t="shared" si="34"/>
        <v>4.3554901491094355</v>
      </c>
      <c r="G51" s="18">
        <v>0.84758438120449997</v>
      </c>
      <c r="H51" s="23">
        <f t="shared" si="35"/>
        <v>6.9592198581560325</v>
      </c>
      <c r="I51" s="18">
        <v>0.45429999999999998</v>
      </c>
      <c r="J51" s="23">
        <f t="shared" si="36"/>
        <v>7.0360814156837925</v>
      </c>
      <c r="K51" s="18">
        <v>0.65883520847121102</v>
      </c>
      <c r="L51" s="23">
        <f t="shared" si="37"/>
        <v>11.953971452643614</v>
      </c>
      <c r="M51" s="17">
        <v>61.408200000000001</v>
      </c>
      <c r="N51" s="23">
        <f t="shared" si="38"/>
        <v>25.890349385223516</v>
      </c>
      <c r="O51" s="18">
        <v>6.7835000000000006E-2</v>
      </c>
      <c r="P51" s="23">
        <f t="shared" si="39"/>
        <v>14.796362916919922</v>
      </c>
      <c r="Q51" s="18">
        <v>0.54096100000000003</v>
      </c>
      <c r="R51" s="23">
        <f t="shared" si="40"/>
        <v>8.4058902404987297</v>
      </c>
      <c r="S51" s="24">
        <f>VLOOKUP(A51,'[1]SocCap Calc'!A$10:B$101,2,FALSE)</f>
        <v>30.765809682431289</v>
      </c>
    </row>
    <row r="52" spans="1:19" x14ac:dyDescent="0.3">
      <c r="A52" t="s">
        <v>65</v>
      </c>
      <c r="B52" s="14">
        <f t="shared" si="31"/>
        <v>75.233199105824724</v>
      </c>
      <c r="C52" s="15">
        <f t="shared" si="32"/>
        <v>16</v>
      </c>
      <c r="D52" s="23">
        <f t="shared" si="33"/>
        <v>2.6658322903629497</v>
      </c>
      <c r="E52" s="17">
        <v>177.5</v>
      </c>
      <c r="F52" s="23">
        <f t="shared" si="34"/>
        <v>4.1118360667821392</v>
      </c>
      <c r="G52" s="18">
        <v>0.853718461586921</v>
      </c>
      <c r="H52" s="23">
        <f t="shared" si="35"/>
        <v>3.0496453900709284</v>
      </c>
      <c r="I52" s="18">
        <v>0.41020000000000001</v>
      </c>
      <c r="J52" s="23">
        <f t="shared" si="36"/>
        <v>3.1451354125995366</v>
      </c>
      <c r="K52" s="18">
        <v>0.76977352190758097</v>
      </c>
      <c r="L52" s="23">
        <f t="shared" si="37"/>
        <v>9.8716009479653763</v>
      </c>
      <c r="M52" s="17">
        <v>62.817</v>
      </c>
      <c r="N52" s="23">
        <f t="shared" si="38"/>
        <v>16.250552622762445</v>
      </c>
      <c r="O52" s="18">
        <v>9.7484000000000001E-2</v>
      </c>
      <c r="P52" s="23">
        <f t="shared" si="39"/>
        <v>16.122405397959849</v>
      </c>
      <c r="Q52" s="18">
        <v>0.52097700000000002</v>
      </c>
      <c r="R52" s="23">
        <f t="shared" si="40"/>
        <v>20.016190977321507</v>
      </c>
      <c r="S52" s="24">
        <f>VLOOKUP(A52,'[1]SocCap Calc'!A$10:B$101,2,FALSE)</f>
        <v>51.972432681824372</v>
      </c>
    </row>
    <row r="53" spans="1:19" x14ac:dyDescent="0.3">
      <c r="A53" t="s">
        <v>66</v>
      </c>
      <c r="B53" s="14">
        <f t="shared" si="31"/>
        <v>83.723049789901424</v>
      </c>
      <c r="C53" s="15">
        <f t="shared" si="32"/>
        <v>35</v>
      </c>
      <c r="D53" s="23">
        <f t="shared" si="33"/>
        <v>9.161451814768462</v>
      </c>
      <c r="E53" s="17">
        <v>160.19999999999999</v>
      </c>
      <c r="F53" s="23">
        <f t="shared" si="34"/>
        <v>10</v>
      </c>
      <c r="G53" s="18">
        <v>0.652686660418619</v>
      </c>
      <c r="H53" s="23">
        <f t="shared" si="35"/>
        <v>2.6861702127659655</v>
      </c>
      <c r="I53" s="18">
        <v>0.40610000000000002</v>
      </c>
      <c r="J53" s="23">
        <f t="shared" si="36"/>
        <v>1.441829931959802</v>
      </c>
      <c r="K53" s="18">
        <v>0.81833801936894701</v>
      </c>
      <c r="L53" s="23">
        <f t="shared" si="37"/>
        <v>10.270101152438144</v>
      </c>
      <c r="M53" s="17">
        <v>62.547400000000003</v>
      </c>
      <c r="N53" s="23">
        <f t="shared" si="38"/>
        <v>7.3088112297574774</v>
      </c>
      <c r="O53" s="18">
        <v>0.124986</v>
      </c>
      <c r="P53" s="23">
        <f t="shared" si="39"/>
        <v>30.000000000000004</v>
      </c>
      <c r="Q53" s="18">
        <v>0.311836</v>
      </c>
      <c r="R53" s="23">
        <f t="shared" si="40"/>
        <v>12.854685448211564</v>
      </c>
      <c r="S53" s="24">
        <f>VLOOKUP(A53,'[1]SocCap Calc'!A$10:B$101,2,FALSE)</f>
        <v>38.891690734956939</v>
      </c>
    </row>
    <row r="54" spans="1:19" x14ac:dyDescent="0.3">
      <c r="A54" t="s">
        <v>67</v>
      </c>
      <c r="B54" s="14">
        <f t="shared" si="31"/>
        <v>87.442607182920639</v>
      </c>
      <c r="C54" s="15">
        <f t="shared" si="32"/>
        <v>44</v>
      </c>
      <c r="D54" s="23">
        <f t="shared" si="33"/>
        <v>0.45056320400500027</v>
      </c>
      <c r="E54" s="17">
        <v>183.4</v>
      </c>
      <c r="F54" s="23">
        <f t="shared" si="34"/>
        <v>3.4534866146782761</v>
      </c>
      <c r="G54" s="18">
        <v>0.87029264914148596</v>
      </c>
      <c r="H54" s="23">
        <f t="shared" si="35"/>
        <v>7.0301418439716343</v>
      </c>
      <c r="I54" s="18">
        <v>0.4551</v>
      </c>
      <c r="J54" s="23">
        <f t="shared" si="36"/>
        <v>5.2889877638511038</v>
      </c>
      <c r="K54" s="18">
        <v>0.70864819045453098</v>
      </c>
      <c r="L54" s="23">
        <f t="shared" si="37"/>
        <v>17.923492690713985</v>
      </c>
      <c r="M54" s="17">
        <v>57.369599999999998</v>
      </c>
      <c r="N54" s="23">
        <f t="shared" si="38"/>
        <v>24.857084380970377</v>
      </c>
      <c r="O54" s="18">
        <v>7.1013000000000007E-2</v>
      </c>
      <c r="P54" s="23">
        <f t="shared" si="39"/>
        <v>13.817689950904221</v>
      </c>
      <c r="Q54" s="18">
        <v>0.55571000000000004</v>
      </c>
      <c r="R54" s="23">
        <f t="shared" si="40"/>
        <v>14.621160733826047</v>
      </c>
      <c r="S54" s="24">
        <f>VLOOKUP(A54,'[1]SocCap Calc'!A$10:B$101,2,FALSE)</f>
        <v>42.118220027256989</v>
      </c>
    </row>
    <row r="55" spans="1:19" x14ac:dyDescent="0.3">
      <c r="A55" t="s">
        <v>68</v>
      </c>
      <c r="B55" s="14">
        <f t="shared" si="31"/>
        <v>92.268621853361864</v>
      </c>
      <c r="C55" s="15">
        <f t="shared" si="32"/>
        <v>53</v>
      </c>
      <c r="D55" s="23">
        <f t="shared" si="33"/>
        <v>2.778473091364198</v>
      </c>
      <c r="E55" s="17">
        <v>177.2</v>
      </c>
      <c r="F55" s="23">
        <f t="shared" si="34"/>
        <v>3.4737225959075531</v>
      </c>
      <c r="G55" s="18">
        <v>0.86978320093404404</v>
      </c>
      <c r="H55" s="23">
        <f t="shared" si="35"/>
        <v>4.7695035460992941</v>
      </c>
      <c r="I55" s="18">
        <v>0.42959999999999998</v>
      </c>
      <c r="J55" s="23">
        <f t="shared" si="36"/>
        <v>3.991813403635966</v>
      </c>
      <c r="K55" s="18">
        <v>0.74563311279503597</v>
      </c>
      <c r="L55" s="23">
        <f t="shared" si="37"/>
        <v>21.791427909795473</v>
      </c>
      <c r="M55" s="17">
        <v>54.752800000000001</v>
      </c>
      <c r="N55" s="23">
        <f t="shared" si="38"/>
        <v>22.752188963243881</v>
      </c>
      <c r="O55" s="18">
        <v>7.7487E-2</v>
      </c>
      <c r="P55" s="23">
        <f t="shared" si="39"/>
        <v>16.714891052143475</v>
      </c>
      <c r="Q55" s="18">
        <v>0.51204799999999995</v>
      </c>
      <c r="R55" s="23">
        <f t="shared" si="40"/>
        <v>15.996601291172029</v>
      </c>
      <c r="S55" s="24">
        <f>VLOOKUP(A55,'[1]SocCap Calc'!A$10:B$101,2,FALSE)</f>
        <v>44.630510623244895</v>
      </c>
    </row>
    <row r="56" spans="1:19" x14ac:dyDescent="0.3">
      <c r="A56" t="s">
        <v>69</v>
      </c>
      <c r="B56" s="14">
        <f t="shared" si="31"/>
        <v>88.187645112731815</v>
      </c>
      <c r="C56" s="15">
        <f t="shared" si="32"/>
        <v>48</v>
      </c>
      <c r="D56" s="23">
        <f t="shared" si="33"/>
        <v>6.9461827284105127</v>
      </c>
      <c r="E56" s="17">
        <v>166.1</v>
      </c>
      <c r="F56" s="23">
        <f t="shared" si="34"/>
        <v>5.1731548736569195</v>
      </c>
      <c r="G56" s="18">
        <v>0.82699937356441799</v>
      </c>
      <c r="H56" s="23">
        <f t="shared" si="35"/>
        <v>2.9698581560283728</v>
      </c>
      <c r="I56" s="18">
        <v>0.4093</v>
      </c>
      <c r="J56" s="23">
        <f t="shared" si="36"/>
        <v>2.0919578528228904</v>
      </c>
      <c r="K56" s="18">
        <v>0.79980162873251204</v>
      </c>
      <c r="L56" s="23">
        <f t="shared" si="37"/>
        <v>15.368272722345665</v>
      </c>
      <c r="M56" s="17">
        <v>59.098300000000002</v>
      </c>
      <c r="N56" s="23">
        <f t="shared" si="38"/>
        <v>26.161508294457978</v>
      </c>
      <c r="O56" s="18">
        <v>6.7001000000000005E-2</v>
      </c>
      <c r="P56" s="23">
        <f t="shared" si="39"/>
        <v>16.237996170676599</v>
      </c>
      <c r="Q56" s="18">
        <v>0.519235</v>
      </c>
      <c r="R56" s="23">
        <f t="shared" si="40"/>
        <v>13.238714314332876</v>
      </c>
      <c r="S56" s="24">
        <f>VLOOKUP(A56,'[1]SocCap Calc'!A$10:B$101,2,FALSE)</f>
        <v>39.593132977438216</v>
      </c>
    </row>
    <row r="57" spans="1:19" x14ac:dyDescent="0.3">
      <c r="A57" t="s">
        <v>70</v>
      </c>
      <c r="B57" s="14">
        <f t="shared" si="31"/>
        <v>94.816746531372104</v>
      </c>
      <c r="C57" s="15">
        <f t="shared" si="32"/>
        <v>60</v>
      </c>
      <c r="D57" s="23">
        <f t="shared" si="33"/>
        <v>2.4405506883604531</v>
      </c>
      <c r="E57" s="17">
        <v>178.1</v>
      </c>
      <c r="F57" s="23">
        <f t="shared" si="34"/>
        <v>3.6232734011639991</v>
      </c>
      <c r="G57" s="18">
        <v>0.86601820487103298</v>
      </c>
      <c r="H57" s="23">
        <f t="shared" si="35"/>
        <v>5.5407801418439817</v>
      </c>
      <c r="I57" s="18">
        <v>0.43830000000000002</v>
      </c>
      <c r="J57" s="23">
        <f t="shared" si="36"/>
        <v>5.6023284585906339</v>
      </c>
      <c r="K57" s="18">
        <v>0.69971424786631997</v>
      </c>
      <c r="L57" s="23">
        <f t="shared" si="37"/>
        <v>18.936593729829866</v>
      </c>
      <c r="M57" s="17">
        <v>56.684199999999997</v>
      </c>
      <c r="N57" s="23">
        <f t="shared" si="38"/>
        <v>22.996687164376151</v>
      </c>
      <c r="O57" s="18">
        <v>7.6734999999999998E-2</v>
      </c>
      <c r="P57" s="23">
        <f t="shared" si="39"/>
        <v>16.817476204049381</v>
      </c>
      <c r="Q57" s="18">
        <v>0.51050200000000001</v>
      </c>
      <c r="R57" s="23">
        <f t="shared" si="40"/>
        <v>18.85905674315763</v>
      </c>
      <c r="S57" s="24">
        <f>VLOOKUP(A57,'[1]SocCap Calc'!A$10:B$101,2,FALSE)</f>
        <v>49.85888626990603</v>
      </c>
    </row>
    <row r="58" spans="1:19" x14ac:dyDescent="0.3">
      <c r="A58" t="s">
        <v>71</v>
      </c>
      <c r="B58" s="14">
        <f t="shared" si="31"/>
        <v>78.477187658096454</v>
      </c>
      <c r="C58" s="15">
        <f t="shared" si="32"/>
        <v>22</v>
      </c>
      <c r="D58" s="23">
        <f t="shared" si="33"/>
        <v>-7.1054273576010019E-15</v>
      </c>
      <c r="E58" s="17">
        <v>184.6</v>
      </c>
      <c r="F58" s="23">
        <f t="shared" si="34"/>
        <v>2.8951133421288802</v>
      </c>
      <c r="G58" s="18">
        <v>0.88434989991478796</v>
      </c>
      <c r="H58" s="23">
        <f t="shared" si="35"/>
        <v>8.3599290780141899</v>
      </c>
      <c r="I58" s="18">
        <v>0.47010000000000002</v>
      </c>
      <c r="J58" s="23">
        <f t="shared" si="36"/>
        <v>10</v>
      </c>
      <c r="K58" s="18">
        <v>0.55925952070024298</v>
      </c>
      <c r="L58" s="23">
        <f t="shared" si="37"/>
        <v>6.9162548469903129</v>
      </c>
      <c r="M58" s="17">
        <v>64.816400000000002</v>
      </c>
      <c r="N58" s="23">
        <f t="shared" si="38"/>
        <v>25.253743696637098</v>
      </c>
      <c r="O58" s="18">
        <v>6.9792999999999994E-2</v>
      </c>
      <c r="P58" s="23">
        <f t="shared" si="39"/>
        <v>10.462969688997926</v>
      </c>
      <c r="Q58" s="18">
        <v>0.606267</v>
      </c>
      <c r="R58" s="23">
        <f t="shared" si="40"/>
        <v>14.589177005328056</v>
      </c>
      <c r="S58" s="24">
        <f>VLOOKUP(A58,'[1]SocCap Calc'!A$10:B$101,2,FALSE)</f>
        <v>42.059800621270313</v>
      </c>
    </row>
    <row r="59" spans="1:19" x14ac:dyDescent="0.3">
      <c r="A59" t="s">
        <v>72</v>
      </c>
      <c r="B59" s="14">
        <f t="shared" si="31"/>
        <v>81.992197051021918</v>
      </c>
      <c r="C59" s="15">
        <f t="shared" si="32"/>
        <v>30</v>
      </c>
      <c r="D59" s="23">
        <f t="shared" si="33"/>
        <v>5.6695869837296584</v>
      </c>
      <c r="E59" s="17">
        <v>169.5</v>
      </c>
      <c r="F59" s="23">
        <f t="shared" si="34"/>
        <v>5.7669481426366431</v>
      </c>
      <c r="G59" s="18">
        <v>0.81205041146342805</v>
      </c>
      <c r="H59" s="23">
        <f t="shared" si="35"/>
        <v>3.2535460992907801</v>
      </c>
      <c r="I59" s="18">
        <v>0.41249999999999998</v>
      </c>
      <c r="J59" s="23">
        <f t="shared" si="36"/>
        <v>3.2952096149911867</v>
      </c>
      <c r="K59" s="18">
        <v>0.765494619324394</v>
      </c>
      <c r="L59" s="23">
        <f t="shared" si="37"/>
        <v>13.155088908706603</v>
      </c>
      <c r="M59" s="17">
        <v>60.595599999999997</v>
      </c>
      <c r="N59" s="23">
        <f t="shared" si="38"/>
        <v>19.708966672554968</v>
      </c>
      <c r="O59" s="18">
        <v>8.6846999999999994E-2</v>
      </c>
      <c r="P59" s="23">
        <f t="shared" si="39"/>
        <v>18.833413784937783</v>
      </c>
      <c r="Q59" s="18">
        <v>0.48012100000000002</v>
      </c>
      <c r="R59" s="23">
        <f t="shared" si="40"/>
        <v>12.309436844174284</v>
      </c>
      <c r="S59" s="24">
        <f>VLOOKUP(A59,'[1]SocCap Calc'!A$10:B$101,2,FALSE)</f>
        <v>37.895774965945755</v>
      </c>
    </row>
    <row r="60" spans="1:19" x14ac:dyDescent="0.3">
      <c r="A60" t="s">
        <v>73</v>
      </c>
      <c r="B60" s="14">
        <f t="shared" si="31"/>
        <v>89.074916188075122</v>
      </c>
      <c r="C60" s="15">
        <f t="shared" si="32"/>
        <v>50</v>
      </c>
      <c r="D60" s="23">
        <f t="shared" si="33"/>
        <v>22.790988735919896</v>
      </c>
      <c r="E60" s="17">
        <v>123.9</v>
      </c>
      <c r="F60" s="23">
        <f t="shared" si="34"/>
        <v>5.8957191666516948</v>
      </c>
      <c r="G60" s="18">
        <v>0.80880855397148599</v>
      </c>
      <c r="H60" s="23">
        <f t="shared" si="35"/>
        <v>3.9982269503546135</v>
      </c>
      <c r="I60" s="18">
        <v>0.4209</v>
      </c>
      <c r="J60" s="23">
        <f t="shared" si="36"/>
        <v>2.7046720277641363</v>
      </c>
      <c r="K60" s="18">
        <v>0.78233197556008105</v>
      </c>
      <c r="L60" s="23">
        <f t="shared" si="37"/>
        <v>12.59576963061869</v>
      </c>
      <c r="M60" s="17">
        <v>60.973999999999997</v>
      </c>
      <c r="N60" s="23">
        <f t="shared" si="38"/>
        <v>12.234864747516848</v>
      </c>
      <c r="O60" s="18">
        <v>0.109835</v>
      </c>
      <c r="P60" s="23">
        <f t="shared" si="39"/>
        <v>18.825583870367993</v>
      </c>
      <c r="Q60" s="18">
        <v>0.48023900000000003</v>
      </c>
      <c r="R60" s="23">
        <f t="shared" si="40"/>
        <v>10.029091058881255</v>
      </c>
      <c r="S60" s="24">
        <f>VLOOKUP(A60,'[1]SocCap Calc'!A$10:B$101,2,FALSE)</f>
        <v>33.730643116811777</v>
      </c>
    </row>
    <row r="61" spans="1:19" x14ac:dyDescent="0.3">
      <c r="A61" t="s">
        <v>74</v>
      </c>
      <c r="B61" s="14">
        <f t="shared" si="31"/>
        <v>108.28129433345372</v>
      </c>
      <c r="C61" s="15">
        <f t="shared" si="32"/>
        <v>85</v>
      </c>
      <c r="D61" s="23">
        <f t="shared" si="33"/>
        <v>11.001251564455558</v>
      </c>
      <c r="E61" s="17">
        <v>155.30000000000001</v>
      </c>
      <c r="F61" s="23">
        <f t="shared" si="34"/>
        <v>4.2700150826901933</v>
      </c>
      <c r="G61" s="18">
        <v>0.84973624717407603</v>
      </c>
      <c r="H61" s="23">
        <f t="shared" si="35"/>
        <v>3.2712765957446877</v>
      </c>
      <c r="I61" s="18">
        <v>0.41270000000000001</v>
      </c>
      <c r="J61" s="23">
        <f t="shared" si="36"/>
        <v>3.8267596591892357</v>
      </c>
      <c r="K61" s="18">
        <v>0.75033911077618598</v>
      </c>
      <c r="L61" s="23">
        <f t="shared" si="37"/>
        <v>25.928675952522894</v>
      </c>
      <c r="M61" s="17">
        <v>51.953800000000001</v>
      </c>
      <c r="N61" s="23">
        <f t="shared" si="38"/>
        <v>19.494380485391005</v>
      </c>
      <c r="O61" s="18">
        <v>8.7507000000000001E-2</v>
      </c>
      <c r="P61" s="23">
        <f t="shared" si="39"/>
        <v>19.785677378082497</v>
      </c>
      <c r="Q61" s="18">
        <v>0.46577000000000002</v>
      </c>
      <c r="R61" s="23">
        <f t="shared" si="40"/>
        <v>20.703257615377652</v>
      </c>
      <c r="S61" s="24">
        <f>VLOOKUP(A61,'[1]SocCap Calc'!A$10:B$101,2,FALSE)</f>
        <v>53.227384082222329</v>
      </c>
    </row>
    <row r="62" spans="1:19" x14ac:dyDescent="0.3">
      <c r="A62" t="s">
        <v>75</v>
      </c>
      <c r="B62" s="14">
        <f t="shared" si="31"/>
        <v>91.282529187222025</v>
      </c>
      <c r="C62" s="15">
        <f t="shared" si="32"/>
        <v>51</v>
      </c>
      <c r="D62" s="23">
        <f t="shared" si="33"/>
        <v>1.4643304130162633</v>
      </c>
      <c r="E62" s="17">
        <v>180.7</v>
      </c>
      <c r="F62" s="23">
        <f t="shared" si="34"/>
        <v>2.558849663368818</v>
      </c>
      <c r="G62" s="18">
        <v>0.89281546066181505</v>
      </c>
      <c r="H62" s="23">
        <f t="shared" si="35"/>
        <v>9.937943262411352</v>
      </c>
      <c r="I62" s="18">
        <v>0.4879</v>
      </c>
      <c r="J62" s="23">
        <f t="shared" si="36"/>
        <v>10</v>
      </c>
      <c r="K62" s="18">
        <v>0.54834889468625503</v>
      </c>
      <c r="L62" s="23">
        <f t="shared" si="37"/>
        <v>16.16926404580191</v>
      </c>
      <c r="M62" s="17">
        <v>58.556399999999996</v>
      </c>
      <c r="N62" s="23">
        <f t="shared" si="38"/>
        <v>21.66007532281396</v>
      </c>
      <c r="O62" s="18">
        <v>8.0846000000000001E-2</v>
      </c>
      <c r="P62" s="23">
        <f t="shared" si="39"/>
        <v>1.9867553911576756</v>
      </c>
      <c r="Q62" s="18">
        <v>0.73400699999999997</v>
      </c>
      <c r="R62" s="23">
        <f t="shared" si="40"/>
        <v>27.50531108865205</v>
      </c>
      <c r="S62" s="24">
        <f>VLOOKUP(A62,'[1]SocCap Calc'!A$10:B$101,2,FALSE)</f>
        <v>65.651574195743621</v>
      </c>
    </row>
    <row r="63" spans="1:19" x14ac:dyDescent="0.3">
      <c r="A63" t="s">
        <v>76</v>
      </c>
      <c r="B63" s="14">
        <f t="shared" si="31"/>
        <v>80.56615478803306</v>
      </c>
      <c r="C63" s="15">
        <f t="shared" si="32"/>
        <v>25</v>
      </c>
      <c r="D63" s="23">
        <f t="shared" si="33"/>
        <v>6.8335419274092501</v>
      </c>
      <c r="E63" s="17">
        <v>166.4</v>
      </c>
      <c r="F63" s="23">
        <f t="shared" si="34"/>
        <v>3.4827149454910327</v>
      </c>
      <c r="G63" s="18">
        <v>0.86955681525380002</v>
      </c>
      <c r="H63" s="23">
        <f t="shared" si="35"/>
        <v>4.1312056737588705</v>
      </c>
      <c r="I63" s="18">
        <v>0.4224</v>
      </c>
      <c r="J63" s="23">
        <f t="shared" si="36"/>
        <v>2.8536073382867002</v>
      </c>
      <c r="K63" s="18">
        <v>0.77808554496263804</v>
      </c>
      <c r="L63" s="23">
        <f t="shared" si="37"/>
        <v>12.758214632367796</v>
      </c>
      <c r="M63" s="17">
        <v>60.864100000000001</v>
      </c>
      <c r="N63" s="23">
        <f t="shared" si="38"/>
        <v>15.653287735156081</v>
      </c>
      <c r="O63" s="18">
        <v>9.9321000000000007E-2</v>
      </c>
      <c r="P63" s="23">
        <f t="shared" si="39"/>
        <v>18.934472767054668</v>
      </c>
      <c r="Q63" s="18">
        <v>0.47859800000000002</v>
      </c>
      <c r="R63" s="23">
        <f t="shared" si="40"/>
        <v>15.919109768508656</v>
      </c>
      <c r="S63" s="24">
        <f>VLOOKUP(A63,'[1]SocCap Calc'!A$10:B$101,2,FALSE)</f>
        <v>44.488969629258484</v>
      </c>
    </row>
    <row r="64" spans="1:19" x14ac:dyDescent="0.3">
      <c r="A64" t="s">
        <v>77</v>
      </c>
      <c r="B64" s="14">
        <f t="shared" si="31"/>
        <v>76.939120102221679</v>
      </c>
      <c r="C64" s="15">
        <f t="shared" si="32"/>
        <v>20</v>
      </c>
      <c r="D64" s="23">
        <f t="shared" si="33"/>
        <v>6.2703379224029945</v>
      </c>
      <c r="E64" s="17">
        <v>167.9</v>
      </c>
      <c r="F64" s="23">
        <f t="shared" si="34"/>
        <v>2.8793308249092746</v>
      </c>
      <c r="G64" s="18">
        <v>0.88474723054162296</v>
      </c>
      <c r="H64" s="23">
        <f t="shared" si="35"/>
        <v>4.5035460992907801</v>
      </c>
      <c r="I64" s="18">
        <v>0.42659999999999998</v>
      </c>
      <c r="J64" s="23">
        <f t="shared" si="36"/>
        <v>1.0578544552533344</v>
      </c>
      <c r="K64" s="18">
        <v>0.82928589470645497</v>
      </c>
      <c r="L64" s="23">
        <f t="shared" si="37"/>
        <v>13.815659166046686</v>
      </c>
      <c r="M64" s="17">
        <v>60.148699999999998</v>
      </c>
      <c r="N64" s="23">
        <f t="shared" si="38"/>
        <v>17.067930917505176</v>
      </c>
      <c r="O64" s="18">
        <v>9.4969999999999999E-2</v>
      </c>
      <c r="P64" s="23">
        <f t="shared" si="39"/>
        <v>16.862664100846228</v>
      </c>
      <c r="Q64" s="18">
        <v>0.50982099999999997</v>
      </c>
      <c r="R64" s="23">
        <f t="shared" si="40"/>
        <v>14.481796615967196</v>
      </c>
      <c r="S64" s="24">
        <f>VLOOKUP(A64,'[1]SocCap Calc'!A$10:B$101,2,FALSE)</f>
        <v>41.863666560118773</v>
      </c>
    </row>
    <row r="65" spans="1:19" x14ac:dyDescent="0.3">
      <c r="A65" t="s">
        <v>78</v>
      </c>
      <c r="B65" s="14">
        <f t="shared" si="31"/>
        <v>110.48208731267388</v>
      </c>
      <c r="C65" s="15">
        <f t="shared" si="32"/>
        <v>86</v>
      </c>
      <c r="D65" s="23">
        <f t="shared" si="33"/>
        <v>21.664580725907378</v>
      </c>
      <c r="E65" s="17">
        <v>126.9</v>
      </c>
      <c r="F65" s="23">
        <f t="shared" si="34"/>
        <v>4.3543837999760413</v>
      </c>
      <c r="G65" s="18">
        <v>0.84761223394741503</v>
      </c>
      <c r="H65" s="23">
        <f t="shared" si="35"/>
        <v>1.6489361702127638</v>
      </c>
      <c r="I65" s="18">
        <v>0.39439999999999997</v>
      </c>
      <c r="J65" s="23">
        <f t="shared" si="36"/>
        <v>2.0021950754409126</v>
      </c>
      <c r="K65" s="18">
        <v>0.80236093722053203</v>
      </c>
      <c r="L65" s="23">
        <f t="shared" si="37"/>
        <v>20.933233478352989</v>
      </c>
      <c r="M65" s="17">
        <v>55.333399999999997</v>
      </c>
      <c r="N65" s="23">
        <f t="shared" si="38"/>
        <v>11.098208216721073</v>
      </c>
      <c r="O65" s="18">
        <v>0.113331</v>
      </c>
      <c r="P65" s="23">
        <f t="shared" si="39"/>
        <v>24.015490125975301</v>
      </c>
      <c r="Q65" s="18">
        <v>0.40202500000000002</v>
      </c>
      <c r="R65" s="23">
        <f t="shared" si="40"/>
        <v>24.765059720087429</v>
      </c>
      <c r="S65" s="24">
        <f>VLOOKUP(A65,'[1]SocCap Calc'!A$10:B$101,2,FALSE)</f>
        <v>60.64640860925568</v>
      </c>
    </row>
    <row r="66" spans="1:19" x14ac:dyDescent="0.3">
      <c r="A66" t="s">
        <v>79</v>
      </c>
      <c r="B66" s="14">
        <f t="shared" si="31"/>
        <v>84.24253966802263</v>
      </c>
      <c r="C66" s="15">
        <f t="shared" si="32"/>
        <v>40</v>
      </c>
      <c r="D66" s="23">
        <f t="shared" si="33"/>
        <v>7.7722152690863524</v>
      </c>
      <c r="E66" s="17">
        <v>163.9</v>
      </c>
      <c r="F66" s="23">
        <f t="shared" si="34"/>
        <v>4.6780594977477676</v>
      </c>
      <c r="G66" s="18">
        <v>0.83946358021256395</v>
      </c>
      <c r="H66" s="23">
        <f t="shared" si="35"/>
        <v>2.0035460992907801</v>
      </c>
      <c r="I66" s="18">
        <v>0.39839999999999998</v>
      </c>
      <c r="J66" s="23">
        <f t="shared" si="36"/>
        <v>3.4058754574118453</v>
      </c>
      <c r="K66" s="18">
        <v>0.76233932446719699</v>
      </c>
      <c r="L66" s="23">
        <f t="shared" si="37"/>
        <v>11.278472218800658</v>
      </c>
      <c r="M66" s="17">
        <v>61.865200000000002</v>
      </c>
      <c r="N66" s="23">
        <f t="shared" si="38"/>
        <v>16.471316291072036</v>
      </c>
      <c r="O66" s="18">
        <v>9.6805000000000002E-2</v>
      </c>
      <c r="P66" s="23">
        <f t="shared" si="39"/>
        <v>22.031004913782503</v>
      </c>
      <c r="Q66" s="18">
        <v>0.43193199999999998</v>
      </c>
      <c r="R66" s="23">
        <f t="shared" si="40"/>
        <v>16.602049920830694</v>
      </c>
      <c r="S66" s="24">
        <f>VLOOKUP(A66,'[1]SocCap Calc'!A$10:B$101,2,FALSE)</f>
        <v>45.736383858203325</v>
      </c>
    </row>
    <row r="67" spans="1:19" x14ac:dyDescent="0.3">
      <c r="A67" t="s">
        <v>80</v>
      </c>
      <c r="B67" s="14">
        <f t="shared" si="31"/>
        <v>121.3104111530686</v>
      </c>
      <c r="C67" s="15">
        <f t="shared" si="32"/>
        <v>89</v>
      </c>
      <c r="D67" s="23">
        <f t="shared" si="33"/>
        <v>29.999999999999993</v>
      </c>
      <c r="E67" s="17">
        <v>104.7</v>
      </c>
      <c r="F67" s="23">
        <f t="shared" si="34"/>
        <v>5.3109865134969851</v>
      </c>
      <c r="G67" s="18">
        <v>0.82352941176470495</v>
      </c>
      <c r="H67" s="23">
        <f t="shared" si="35"/>
        <v>2.2960992907801483</v>
      </c>
      <c r="I67" s="18">
        <v>0.4017</v>
      </c>
      <c r="J67" s="23">
        <f t="shared" si="36"/>
        <v>3.1179272273673391</v>
      </c>
      <c r="K67" s="18">
        <v>0.770549279314374</v>
      </c>
      <c r="L67" s="23">
        <f t="shared" si="37"/>
        <v>17.777454781953182</v>
      </c>
      <c r="M67" s="17">
        <v>57.468400000000003</v>
      </c>
      <c r="N67" s="23">
        <f t="shared" si="38"/>
        <v>20.774744735469309</v>
      </c>
      <c r="O67" s="18">
        <v>8.3569000000000004E-2</v>
      </c>
      <c r="P67" s="23">
        <f t="shared" si="39"/>
        <v>17.152437295136732</v>
      </c>
      <c r="Q67" s="18">
        <v>0.50545399999999996</v>
      </c>
      <c r="R67" s="23">
        <f t="shared" si="40"/>
        <v>24.880761308864898</v>
      </c>
      <c r="S67" s="24">
        <f>VLOOKUP(A67,'[1]SocCap Calc'!A$10:B$101,2,FALSE)</f>
        <v>60.857741634062933</v>
      </c>
    </row>
    <row r="68" spans="1:19" x14ac:dyDescent="0.3">
      <c r="A68" t="s">
        <v>81</v>
      </c>
      <c r="B68" s="14">
        <f t="shared" si="31"/>
        <v>97.36782355942151</v>
      </c>
      <c r="C68" s="15">
        <f t="shared" si="32"/>
        <v>64</v>
      </c>
      <c r="D68" s="23">
        <f t="shared" si="33"/>
        <v>13.441802252816011</v>
      </c>
      <c r="E68" s="17">
        <v>148.80000000000001</v>
      </c>
      <c r="F68" s="23">
        <f t="shared" si="34"/>
        <v>5.0640030519632333</v>
      </c>
      <c r="G68" s="18">
        <v>0.82974731048286199</v>
      </c>
      <c r="H68" s="23">
        <f t="shared" si="35"/>
        <v>6.8882978723404307</v>
      </c>
      <c r="I68" s="18">
        <v>0.45350000000000001</v>
      </c>
      <c r="J68" s="23">
        <f t="shared" si="36"/>
        <v>2.5202327204833495</v>
      </c>
      <c r="K68" s="18">
        <v>0.78759069301976403</v>
      </c>
      <c r="L68" s="23">
        <f t="shared" si="37"/>
        <v>12.802705938579322</v>
      </c>
      <c r="M68" s="17">
        <v>60.834000000000003</v>
      </c>
      <c r="N68" s="23">
        <f t="shared" si="38"/>
        <v>16.288267770809448</v>
      </c>
      <c r="O68" s="18">
        <v>9.7367999999999996E-2</v>
      </c>
      <c r="P68" s="23">
        <f t="shared" si="39"/>
        <v>22.393835192321646</v>
      </c>
      <c r="Q68" s="18">
        <v>0.42646400000000001</v>
      </c>
      <c r="R68" s="23">
        <f t="shared" si="40"/>
        <v>17.96867876010807</v>
      </c>
      <c r="S68" s="24">
        <f>VLOOKUP(A68,'[1]SocCap Calc'!A$10:B$101,2,FALSE)</f>
        <v>48.232579540950518</v>
      </c>
    </row>
    <row r="69" spans="1:19" x14ac:dyDescent="0.3">
      <c r="A69" t="s">
        <v>82</v>
      </c>
      <c r="B69" s="14">
        <f t="shared" si="31"/>
        <v>105.66999585936645</v>
      </c>
      <c r="C69" s="15">
        <f t="shared" si="32"/>
        <v>82</v>
      </c>
      <c r="D69" s="23">
        <f t="shared" si="33"/>
        <v>18.698372966207749</v>
      </c>
      <c r="E69" s="17">
        <v>134.80000000000001</v>
      </c>
      <c r="F69" s="23">
        <f t="shared" si="34"/>
        <v>6.4738270257160906</v>
      </c>
      <c r="G69" s="18">
        <v>0.79425447778553104</v>
      </c>
      <c r="H69" s="23">
        <f t="shared" si="35"/>
        <v>5.4432624113475185</v>
      </c>
      <c r="I69" s="18">
        <v>0.43719999999999998</v>
      </c>
      <c r="J69" s="23">
        <f t="shared" si="36"/>
        <v>1.7888496239605196</v>
      </c>
      <c r="K69" s="18">
        <v>0.80844382414515004</v>
      </c>
      <c r="L69" s="23">
        <f t="shared" si="37"/>
        <v>19.520154118278882</v>
      </c>
      <c r="M69" s="17">
        <v>56.289400000000001</v>
      </c>
      <c r="N69" s="23">
        <f t="shared" si="38"/>
        <v>13.60561530067331</v>
      </c>
      <c r="O69" s="18">
        <v>0.105619</v>
      </c>
      <c r="P69" s="23">
        <f t="shared" si="39"/>
        <v>21.574613791655171</v>
      </c>
      <c r="Q69" s="18">
        <v>0.43880999999999998</v>
      </c>
      <c r="R69" s="23">
        <f t="shared" si="40"/>
        <v>18.565300621527221</v>
      </c>
      <c r="S69" s="24">
        <f>VLOOKUP(A69,'[1]SocCap Calc'!A$10:B$101,2,FALSE)</f>
        <v>49.322330373001265</v>
      </c>
    </row>
    <row r="70" spans="1:19" x14ac:dyDescent="0.3">
      <c r="A70" t="s">
        <v>83</v>
      </c>
      <c r="B70" s="14">
        <f t="shared" si="31"/>
        <v>103.67464356310522</v>
      </c>
      <c r="C70" s="15">
        <f t="shared" si="32"/>
        <v>75</v>
      </c>
      <c r="D70" s="23">
        <f t="shared" si="33"/>
        <v>22.340425531914889</v>
      </c>
      <c r="E70" s="17">
        <v>125.1</v>
      </c>
      <c r="F70" s="23">
        <f t="shared" si="34"/>
        <v>7.9977276300173976</v>
      </c>
      <c r="G70" s="18">
        <v>0.75588972431077595</v>
      </c>
      <c r="H70" s="23">
        <f t="shared" si="35"/>
        <v>5.1241134751773103</v>
      </c>
      <c r="I70" s="18">
        <v>0.43359999999999999</v>
      </c>
      <c r="J70" s="23">
        <f t="shared" si="36"/>
        <v>1.516564824358845</v>
      </c>
      <c r="K70" s="18">
        <v>0.81620718462823705</v>
      </c>
      <c r="L70" s="23">
        <f t="shared" si="37"/>
        <v>30</v>
      </c>
      <c r="M70" s="17">
        <v>49.199399999999997</v>
      </c>
      <c r="N70" s="23">
        <f t="shared" si="38"/>
        <v>0</v>
      </c>
      <c r="O70" s="18">
        <v>0.15067800000000001</v>
      </c>
      <c r="P70" s="23">
        <f t="shared" si="39"/>
        <v>21.260820011989548</v>
      </c>
      <c r="Q70" s="18">
        <v>0.44353900000000002</v>
      </c>
      <c r="R70" s="23">
        <f t="shared" si="40"/>
        <v>15.434992089647226</v>
      </c>
      <c r="S70" s="24">
        <f>VLOOKUP(A70,'[1]SocCap Calc'!A$10:B$101,2,FALSE)</f>
        <v>43.60471164700013</v>
      </c>
    </row>
    <row r="71" spans="1:19" x14ac:dyDescent="0.3">
      <c r="A71" t="s">
        <v>84</v>
      </c>
      <c r="B71" s="14">
        <f t="shared" si="31"/>
        <v>105.46514215863185</v>
      </c>
      <c r="C71" s="15">
        <f t="shared" si="32"/>
        <v>81</v>
      </c>
      <c r="D71" s="23">
        <f t="shared" si="33"/>
        <v>12.127659574468076</v>
      </c>
      <c r="E71" s="17">
        <v>152.30000000000001</v>
      </c>
      <c r="F71" s="23">
        <f t="shared" si="34"/>
        <v>6.1779612709217453</v>
      </c>
      <c r="G71" s="18">
        <v>0.80170300606373301</v>
      </c>
      <c r="H71" s="23">
        <f t="shared" si="35"/>
        <v>2.9787234042553195</v>
      </c>
      <c r="I71" s="18">
        <v>0.40939999999999999</v>
      </c>
      <c r="J71" s="23">
        <f t="shared" si="36"/>
        <v>3.8624094150598438</v>
      </c>
      <c r="K71" s="18">
        <v>0.74932266804283298</v>
      </c>
      <c r="L71" s="23">
        <f t="shared" si="37"/>
        <v>24.103349904661485</v>
      </c>
      <c r="M71" s="17">
        <v>53.188699999999997</v>
      </c>
      <c r="N71" s="23">
        <f t="shared" si="38"/>
        <v>21.123284724317443</v>
      </c>
      <c r="O71" s="18">
        <v>8.2497000000000001E-2</v>
      </c>
      <c r="P71" s="23">
        <f t="shared" si="39"/>
        <v>20.903696281357199</v>
      </c>
      <c r="Q71" s="18">
        <v>0.44892100000000001</v>
      </c>
      <c r="R71" s="23">
        <f t="shared" si="40"/>
        <v>14.188057583590728</v>
      </c>
      <c r="S71" s="24">
        <f>VLOOKUP(A71,'[1]SocCap Calc'!A$10:B$101,2,FALSE)</f>
        <v>41.327141877337908</v>
      </c>
    </row>
    <row r="72" spans="1:19" x14ac:dyDescent="0.3">
      <c r="A72" t="s">
        <v>85</v>
      </c>
      <c r="B72" s="14">
        <f t="shared" si="31"/>
        <v>115.14581015977092</v>
      </c>
      <c r="C72" s="15">
        <f t="shared" si="32"/>
        <v>87</v>
      </c>
      <c r="D72" s="23">
        <f t="shared" si="33"/>
        <v>24.89361702127659</v>
      </c>
      <c r="E72" s="17">
        <v>118.3</v>
      </c>
      <c r="F72" s="23">
        <f t="shared" si="34"/>
        <v>6.8596418158045296</v>
      </c>
      <c r="G72" s="18">
        <v>0.78454144973968698</v>
      </c>
      <c r="H72" s="23">
        <f t="shared" si="35"/>
        <v>3.1382978723404307</v>
      </c>
      <c r="I72" s="18">
        <v>0.41120000000000001</v>
      </c>
      <c r="J72" s="23">
        <f t="shared" si="36"/>
        <v>0.16911520908110589</v>
      </c>
      <c r="K72" s="18">
        <v>0.85462555066079204</v>
      </c>
      <c r="L72" s="23">
        <f t="shared" si="37"/>
        <v>19.424372170022806</v>
      </c>
      <c r="M72" s="17">
        <v>56.354199999999999</v>
      </c>
      <c r="N72" s="23">
        <f t="shared" si="38"/>
        <v>23.388794651830302</v>
      </c>
      <c r="O72" s="18">
        <v>7.5528999999999999E-2</v>
      </c>
      <c r="P72" s="23">
        <f t="shared" si="39"/>
        <v>22.711809350105039</v>
      </c>
      <c r="Q72" s="18">
        <v>0.42167199999999999</v>
      </c>
      <c r="R72" s="23">
        <f t="shared" si="40"/>
        <v>14.560162069310108</v>
      </c>
      <c r="S72" s="24">
        <f>VLOOKUP(A72,'[1]SocCap Calc'!A$10:B$101,2,FALSE)</f>
        <v>42.006803819255303</v>
      </c>
    </row>
    <row r="73" spans="1:19" x14ac:dyDescent="0.3">
      <c r="A73" t="s">
        <v>86</v>
      </c>
      <c r="B73" s="14">
        <f t="shared" si="31"/>
        <v>75.026160088108867</v>
      </c>
      <c r="C73" s="15">
        <f t="shared" si="32"/>
        <v>15</v>
      </c>
      <c r="D73" s="23">
        <f t="shared" si="33"/>
        <v>1.7647058823529349</v>
      </c>
      <c r="E73" s="17">
        <v>179.9</v>
      </c>
      <c r="F73" s="23">
        <f t="shared" si="34"/>
        <v>2.0091043965632167</v>
      </c>
      <c r="G73" s="18">
        <v>0.90665549824391201</v>
      </c>
      <c r="H73" s="23">
        <f t="shared" si="35"/>
        <v>4.7251773049645394</v>
      </c>
      <c r="I73" s="18">
        <v>0.42909999999999998</v>
      </c>
      <c r="J73" s="23">
        <f t="shared" si="36"/>
        <v>3.0623186850384485</v>
      </c>
      <c r="K73" s="18">
        <v>0.77213478522829104</v>
      </c>
      <c r="L73" s="23">
        <f t="shared" si="37"/>
        <v>14.559890816462271</v>
      </c>
      <c r="M73" s="17">
        <v>59.645200000000003</v>
      </c>
      <c r="N73" s="23">
        <f t="shared" si="38"/>
        <v>20.685658954737605</v>
      </c>
      <c r="O73" s="18">
        <v>8.3843000000000001E-2</v>
      </c>
      <c r="P73" s="23">
        <f t="shared" si="39"/>
        <v>11.105420814970135</v>
      </c>
      <c r="Q73" s="18">
        <v>0.59658500000000003</v>
      </c>
      <c r="R73" s="23">
        <f t="shared" si="40"/>
        <v>17.11388323301972</v>
      </c>
      <c r="S73" s="24">
        <f>VLOOKUP(A73,'[1]SocCap Calc'!A$10:B$101,2,FALSE)</f>
        <v>46.671265420374958</v>
      </c>
    </row>
    <row r="74" spans="1:19" x14ac:dyDescent="0.3">
      <c r="A74" t="s">
        <v>87</v>
      </c>
      <c r="B74" s="14">
        <f t="shared" si="31"/>
        <v>68.60817882057809</v>
      </c>
      <c r="C74" s="15">
        <f t="shared" si="32"/>
        <v>9</v>
      </c>
      <c r="D74" s="23">
        <f t="shared" si="33"/>
        <v>12.503128911138916</v>
      </c>
      <c r="E74" s="17">
        <v>151.30000000000001</v>
      </c>
      <c r="F74" s="23">
        <f t="shared" si="34"/>
        <v>2.443649105146001</v>
      </c>
      <c r="G74" s="18">
        <v>0.89571567672833396</v>
      </c>
      <c r="H74" s="23">
        <f t="shared" si="35"/>
        <v>1.61347517730497</v>
      </c>
      <c r="I74" s="18">
        <v>0.39400000000000002</v>
      </c>
      <c r="J74" s="23">
        <f t="shared" si="36"/>
        <v>1.3541693425155223</v>
      </c>
      <c r="K74" s="18">
        <v>0.82083739045764303</v>
      </c>
      <c r="L74" s="23">
        <f t="shared" si="37"/>
        <v>13.987416301654008</v>
      </c>
      <c r="M74" s="17">
        <v>60.032499999999999</v>
      </c>
      <c r="N74" s="23">
        <f t="shared" si="38"/>
        <v>16.694355873487915</v>
      </c>
      <c r="O74" s="18">
        <v>9.6118999999999996E-2</v>
      </c>
      <c r="P74" s="23">
        <f t="shared" si="39"/>
        <v>12.205059325568289</v>
      </c>
      <c r="Q74" s="18">
        <v>0.580013</v>
      </c>
      <c r="R74" s="23">
        <f t="shared" si="40"/>
        <v>7.8069247837624705</v>
      </c>
      <c r="S74" s="24">
        <f>VLOOKUP(A74,'[1]SocCap Calc'!A$10:B$101,2,FALSE)</f>
        <v>29.671778191035045</v>
      </c>
    </row>
    <row r="75" spans="1:19" x14ac:dyDescent="0.3">
      <c r="A75" t="s">
        <v>88</v>
      </c>
      <c r="B75" s="14">
        <f t="shared" ref="B75:B101" si="41">D75+F75+H75+J75+L75+N75+P75+R75</f>
        <v>87.812643881246771</v>
      </c>
      <c r="C75" s="15">
        <f t="shared" ref="C75:C101" si="42">RANK(B75,B$10:B$101,1)</f>
        <v>45</v>
      </c>
      <c r="D75" s="23">
        <f t="shared" ref="D75:D101" si="43">IF(E75&gt;E$7,0,IF(E75&lt;E$8,D$3,-D$3/E$9*E75+D$3+D$3*E$8/E$9))</f>
        <v>18.548185231539428</v>
      </c>
      <c r="E75" s="17">
        <v>135.19999999999999</v>
      </c>
      <c r="F75" s="23">
        <f t="shared" ref="F75:F101" si="44">IF(G75&gt;G$7,0,IF(G75&lt;G$8,F$3,-F$3/G$9*G75+F$3+F$3*G$8/G$9))</f>
        <v>3.593186894637789</v>
      </c>
      <c r="G75" s="18">
        <v>0.86677564364527904</v>
      </c>
      <c r="H75" s="23">
        <f t="shared" ref="H75:H101" si="45">IF(I75&lt;I$8,0,IF(I75&gt;I$7,H$3,H$3/I$9*I75-H$3*I$8/I$9))</f>
        <v>4.4946808510638334</v>
      </c>
      <c r="I75" s="18">
        <v>0.42649999999999999</v>
      </c>
      <c r="J75" s="23">
        <f t="shared" ref="J75:J101" si="46">IF(K75&gt;K$7,0,IF(K75&lt;K$8,J$3,-J$3/K$9*K75+J$3+J$3*K$8/K$9))</f>
        <v>3.8207369552120056</v>
      </c>
      <c r="K75" s="18">
        <v>0.75051082958724902</v>
      </c>
      <c r="L75" s="23">
        <f t="shared" ref="L75:L101" si="47">IF(M75&gt;M$7,0,IF(M75&lt;M$8,L$3,-L$3/M$9*M75+L$3+L$3*M$8/M$9))</f>
        <v>15.801508664226134</v>
      </c>
      <c r="M75" s="17">
        <v>58.805199999999999</v>
      </c>
      <c r="N75" s="23">
        <f t="shared" ref="N75:N101" si="48">IF(O75&gt;O$7,0,IF(O75&lt;O$8,N$3,-N$3/O$9*O75+N$3+N$3*O$8/O$9))</f>
        <v>5.623984529933761</v>
      </c>
      <c r="O75" s="18">
        <v>0.13016800000000001</v>
      </c>
      <c r="P75" s="23">
        <f t="shared" ref="P75:P101" si="49">IF(Q75&gt;Q$7,0,IF(Q75&lt;Q$8,P$3,-P$3/Q$9*Q75+P$3+P$3*Q$8/Q$9))</f>
        <v>22.242080831125776</v>
      </c>
      <c r="Q75" s="18">
        <v>0.42875099999999999</v>
      </c>
      <c r="R75" s="23">
        <f t="shared" ref="R75:R101" si="50">IF(S75&lt;S$8,0,IF(S75&gt;S$7,R$3,R$3/S$9*S75-R$3*S$8/S$9))</f>
        <v>13.68827992350805</v>
      </c>
      <c r="S75" s="24">
        <f>VLOOKUP(A75,'[1]SocCap Calc'!A$10:B$101,2,FALSE)</f>
        <v>40.41428038811928</v>
      </c>
    </row>
    <row r="76" spans="1:19" x14ac:dyDescent="0.3">
      <c r="A76" t="s">
        <v>89</v>
      </c>
      <c r="B76" s="14">
        <f t="shared" si="41"/>
        <v>98.261883754141053</v>
      </c>
      <c r="C76" s="15">
        <f t="shared" si="42"/>
        <v>67</v>
      </c>
      <c r="D76" s="23">
        <f t="shared" si="43"/>
        <v>8.3729662077596885</v>
      </c>
      <c r="E76" s="17">
        <v>162.30000000000001</v>
      </c>
      <c r="F76" s="23">
        <f t="shared" si="44"/>
        <v>4.1089495704023093</v>
      </c>
      <c r="G76" s="18">
        <v>0.85379113018597896</v>
      </c>
      <c r="H76" s="23">
        <f t="shared" si="45"/>
        <v>2.2074468085106389</v>
      </c>
      <c r="I76" s="18">
        <v>0.4007</v>
      </c>
      <c r="J76" s="23">
        <f t="shared" si="46"/>
        <v>4.3454314159153746</v>
      </c>
      <c r="K76" s="18">
        <v>0.73555078683833997</v>
      </c>
      <c r="L76" s="23">
        <f t="shared" si="47"/>
        <v>20.349968713201051</v>
      </c>
      <c r="M76" s="17">
        <v>55.728000000000002</v>
      </c>
      <c r="N76" s="23">
        <f t="shared" si="48"/>
        <v>26.458677650621404</v>
      </c>
      <c r="O76" s="18">
        <v>6.6087000000000007E-2</v>
      </c>
      <c r="P76" s="23">
        <f t="shared" si="49"/>
        <v>16.017365103349849</v>
      </c>
      <c r="Q76" s="18">
        <v>0.52256000000000002</v>
      </c>
      <c r="R76" s="23">
        <f t="shared" si="50"/>
        <v>16.401078284380731</v>
      </c>
      <c r="S76" s="24">
        <f>VLOOKUP(A76,'[1]SocCap Calc'!A$10:B$101,2,FALSE)</f>
        <v>45.369302089662355</v>
      </c>
    </row>
    <row r="77" spans="1:19" x14ac:dyDescent="0.3">
      <c r="A77" t="s">
        <v>90</v>
      </c>
      <c r="B77" s="14">
        <f t="shared" si="41"/>
        <v>100.79276768325531</v>
      </c>
      <c r="C77" s="15">
        <f t="shared" si="42"/>
        <v>69</v>
      </c>
      <c r="D77" s="23">
        <f t="shared" si="43"/>
        <v>15.356695869837296</v>
      </c>
      <c r="E77" s="17">
        <v>143.69999999999999</v>
      </c>
      <c r="F77" s="23">
        <f t="shared" si="44"/>
        <v>4.9995840363251531</v>
      </c>
      <c r="G77" s="18">
        <v>0.83136908269495102</v>
      </c>
      <c r="H77" s="23">
        <f t="shared" si="45"/>
        <v>3.882978723404257</v>
      </c>
      <c r="I77" s="18">
        <v>0.41959999999999997</v>
      </c>
      <c r="J77" s="23">
        <f t="shared" si="46"/>
        <v>2.9654436831603128</v>
      </c>
      <c r="K77" s="18">
        <v>0.77489687684148401</v>
      </c>
      <c r="L77" s="23">
        <f t="shared" si="47"/>
        <v>19.662644547474642</v>
      </c>
      <c r="M77" s="17">
        <v>56.192999999999998</v>
      </c>
      <c r="N77" s="23">
        <f t="shared" si="48"/>
        <v>21.866533245312617</v>
      </c>
      <c r="O77" s="18">
        <v>8.0211000000000005E-2</v>
      </c>
      <c r="P77" s="23">
        <f t="shared" si="49"/>
        <v>19.780501671841449</v>
      </c>
      <c r="Q77" s="18">
        <v>0.46584799999999998</v>
      </c>
      <c r="R77" s="23">
        <f t="shared" si="50"/>
        <v>12.278385905899563</v>
      </c>
      <c r="S77" s="24">
        <f>VLOOKUP(A77,'[1]SocCap Calc'!A$10:B$101,2,FALSE)</f>
        <v>37.839059334137787</v>
      </c>
    </row>
    <row r="78" spans="1:19" x14ac:dyDescent="0.3">
      <c r="A78" t="s">
        <v>91</v>
      </c>
      <c r="B78" s="14">
        <f t="shared" si="41"/>
        <v>64.641943160034302</v>
      </c>
      <c r="C78" s="15">
        <f t="shared" si="42"/>
        <v>7</v>
      </c>
      <c r="D78" s="23">
        <f t="shared" si="43"/>
        <v>8.9361702127659441</v>
      </c>
      <c r="E78" s="17">
        <v>160.80000000000001</v>
      </c>
      <c r="F78" s="23">
        <f t="shared" si="44"/>
        <v>4.2091696897668953</v>
      </c>
      <c r="G78" s="18">
        <v>0.85126805213103196</v>
      </c>
      <c r="H78" s="23">
        <f t="shared" si="45"/>
        <v>4.476950354609933</v>
      </c>
      <c r="I78" s="18">
        <v>0.42630000000000001</v>
      </c>
      <c r="J78" s="23">
        <f t="shared" si="46"/>
        <v>2.8503318203328014</v>
      </c>
      <c r="K78" s="18">
        <v>0.77817893624515599</v>
      </c>
      <c r="L78" s="23">
        <f t="shared" si="47"/>
        <v>8.9532471755657497</v>
      </c>
      <c r="M78" s="17">
        <v>63.438299999999998</v>
      </c>
      <c r="N78" s="23">
        <f t="shared" si="48"/>
        <v>11.132997189488567</v>
      </c>
      <c r="O78" s="18">
        <v>0.11322400000000001</v>
      </c>
      <c r="P78" s="23">
        <f t="shared" si="49"/>
        <v>18.569718187477182</v>
      </c>
      <c r="Q78" s="18">
        <v>0.484095</v>
      </c>
      <c r="R78" s="23">
        <f t="shared" si="50"/>
        <v>5.5133585300272312</v>
      </c>
      <c r="S78" s="24">
        <f>VLOOKUP(A78,'[1]SocCap Calc'!A$10:B$101,2,FALSE)</f>
        <v>25.482498690906972</v>
      </c>
    </row>
    <row r="79" spans="1:19" x14ac:dyDescent="0.3">
      <c r="A79" t="s">
        <v>92</v>
      </c>
      <c r="B79" s="14">
        <f t="shared" si="41"/>
        <v>86.67649939407228</v>
      </c>
      <c r="C79" s="15">
        <f t="shared" si="42"/>
        <v>43</v>
      </c>
      <c r="D79" s="23">
        <f t="shared" si="43"/>
        <v>15.544430538172719</v>
      </c>
      <c r="E79" s="17">
        <v>143.19999999999999</v>
      </c>
      <c r="F79" s="23">
        <f t="shared" si="44"/>
        <v>5.3496362331330545</v>
      </c>
      <c r="G79" s="18">
        <v>0.82255639097744304</v>
      </c>
      <c r="H79" s="23">
        <f t="shared" si="45"/>
        <v>0.48758865248227323</v>
      </c>
      <c r="I79" s="18">
        <v>0.38129999999999997</v>
      </c>
      <c r="J79" s="23">
        <f t="shared" si="46"/>
        <v>4.4161721010740855</v>
      </c>
      <c r="K79" s="18">
        <v>0.73353383458646604</v>
      </c>
      <c r="L79" s="23">
        <f t="shared" si="47"/>
        <v>18.648656638467486</v>
      </c>
      <c r="M79" s="17">
        <v>56.878999999999998</v>
      </c>
      <c r="N79" s="23">
        <f t="shared" si="48"/>
        <v>9.0066431530456761</v>
      </c>
      <c r="O79" s="18">
        <v>0.119764</v>
      </c>
      <c r="P79" s="23">
        <f t="shared" si="49"/>
        <v>20.151029154533948</v>
      </c>
      <c r="Q79" s="18">
        <v>0.46026400000000001</v>
      </c>
      <c r="R79" s="23">
        <f t="shared" si="50"/>
        <v>13.072342923163044</v>
      </c>
      <c r="S79" s="24">
        <f>VLOOKUP(A79,'[1]SocCap Calc'!A$10:B$101,2,FALSE)</f>
        <v>39.289249774892625</v>
      </c>
    </row>
    <row r="80" spans="1:19" x14ac:dyDescent="0.3">
      <c r="A80" t="s">
        <v>93</v>
      </c>
      <c r="B80" s="14">
        <f t="shared" si="41"/>
        <v>106.41246251786673</v>
      </c>
      <c r="C80" s="15">
        <f t="shared" si="42"/>
        <v>83</v>
      </c>
      <c r="D80" s="23">
        <f t="shared" si="43"/>
        <v>11.038798498122652</v>
      </c>
      <c r="E80" s="17">
        <v>155.19999999999999</v>
      </c>
      <c r="F80" s="23">
        <f t="shared" si="44"/>
        <v>5.1187186783399383</v>
      </c>
      <c r="G80" s="18">
        <v>0.82836982463422204</v>
      </c>
      <c r="H80" s="23">
        <f t="shared" si="45"/>
        <v>4.4503546099290787</v>
      </c>
      <c r="I80" s="18">
        <v>0.42599999999999999</v>
      </c>
      <c r="J80" s="23">
        <f t="shared" si="46"/>
        <v>4.8604195551054303</v>
      </c>
      <c r="K80" s="18">
        <v>0.72086748988274296</v>
      </c>
      <c r="L80" s="23">
        <f t="shared" si="47"/>
        <v>18.473352023295121</v>
      </c>
      <c r="M80" s="17">
        <v>56.997599999999998</v>
      </c>
      <c r="N80" s="23">
        <f t="shared" si="48"/>
        <v>19.577939046150306</v>
      </c>
      <c r="O80" s="18">
        <v>8.7249999999999994E-2</v>
      </c>
      <c r="P80" s="23">
        <f t="shared" si="49"/>
        <v>23.401107253079555</v>
      </c>
      <c r="Q80" s="18">
        <v>0.41128399999999998</v>
      </c>
      <c r="R80" s="23">
        <f t="shared" si="50"/>
        <v>19.491772853844651</v>
      </c>
      <c r="S80" s="24">
        <f>VLOOKUP(A80,'[1]SocCap Calc'!A$10:B$101,2,FALSE)</f>
        <v>51.014564518827399</v>
      </c>
    </row>
    <row r="81" spans="1:19" x14ac:dyDescent="0.3">
      <c r="A81" t="s">
        <v>94</v>
      </c>
      <c r="B81" s="14">
        <f t="shared" si="41"/>
        <v>78.779484053655722</v>
      </c>
      <c r="C81" s="15">
        <f t="shared" si="42"/>
        <v>23</v>
      </c>
      <c r="D81" s="23">
        <f t="shared" si="43"/>
        <v>6.2327909887359141</v>
      </c>
      <c r="E81" s="17">
        <v>168</v>
      </c>
      <c r="F81" s="23">
        <f t="shared" si="44"/>
        <v>3.6931066741089538</v>
      </c>
      <c r="G81" s="18">
        <v>0.86426012675668196</v>
      </c>
      <c r="H81" s="23">
        <f t="shared" si="45"/>
        <v>4.11347517730497</v>
      </c>
      <c r="I81" s="18">
        <v>0.42220000000000002</v>
      </c>
      <c r="J81" s="23">
        <f t="shared" si="46"/>
        <v>4.2576164152968801</v>
      </c>
      <c r="K81" s="18">
        <v>0.73805456048498197</v>
      </c>
      <c r="L81" s="23">
        <f t="shared" si="47"/>
        <v>12.172732692487727</v>
      </c>
      <c r="M81" s="17">
        <v>61.260199999999998</v>
      </c>
      <c r="N81" s="23">
        <f t="shared" si="48"/>
        <v>16.819531149333557</v>
      </c>
      <c r="O81" s="18">
        <v>9.5734E-2</v>
      </c>
      <c r="P81" s="23">
        <f t="shared" si="49"/>
        <v>18.14809719445638</v>
      </c>
      <c r="Q81" s="18">
        <v>0.49044900000000002</v>
      </c>
      <c r="R81" s="23">
        <f t="shared" si="50"/>
        <v>13.342133761931342</v>
      </c>
      <c r="S81" s="24">
        <f>VLOOKUP(A81,'[1]SocCap Calc'!A$10:B$101,2,FALSE)</f>
        <v>39.782032239028432</v>
      </c>
    </row>
    <row r="82" spans="1:19" x14ac:dyDescent="0.3">
      <c r="A82" t="s">
        <v>95</v>
      </c>
      <c r="B82" s="14">
        <f t="shared" si="41"/>
        <v>83.469821923946498</v>
      </c>
      <c r="C82" s="15">
        <f t="shared" si="42"/>
        <v>33</v>
      </c>
      <c r="D82" s="23">
        <f t="shared" si="43"/>
        <v>13.516896120150186</v>
      </c>
      <c r="E82" s="17">
        <v>148.6</v>
      </c>
      <c r="F82" s="23">
        <f t="shared" si="44"/>
        <v>6.4656451812403972</v>
      </c>
      <c r="G82" s="18">
        <v>0.79446045870409798</v>
      </c>
      <c r="H82" s="23">
        <f t="shared" si="45"/>
        <v>3.3776595744680904</v>
      </c>
      <c r="I82" s="18">
        <v>0.41389999999999999</v>
      </c>
      <c r="J82" s="23">
        <f t="shared" si="46"/>
        <v>1.6507080707969841</v>
      </c>
      <c r="K82" s="18">
        <v>0.81238250407319201</v>
      </c>
      <c r="L82" s="23">
        <f t="shared" si="47"/>
        <v>13.124935332403766</v>
      </c>
      <c r="M82" s="17">
        <v>60.616</v>
      </c>
      <c r="N82" s="23">
        <f t="shared" si="48"/>
        <v>22.697567024693054</v>
      </c>
      <c r="O82" s="18">
        <v>7.7655000000000002E-2</v>
      </c>
      <c r="P82" s="23">
        <f t="shared" si="49"/>
        <v>14.3767989353539</v>
      </c>
      <c r="Q82" s="18">
        <v>0.54728399999999999</v>
      </c>
      <c r="R82" s="23">
        <f t="shared" si="50"/>
        <v>8.2596116848401113</v>
      </c>
      <c r="S82" s="24">
        <f>VLOOKUP(A82,'[1]SocCap Calc'!A$10:B$101,2,FALSE)</f>
        <v>30.498626751251084</v>
      </c>
    </row>
    <row r="83" spans="1:19" x14ac:dyDescent="0.3">
      <c r="A83" t="s">
        <v>96</v>
      </c>
      <c r="B83" s="14">
        <f t="shared" si="41"/>
        <v>87.919314411929903</v>
      </c>
      <c r="C83" s="15">
        <f t="shared" si="42"/>
        <v>46</v>
      </c>
      <c r="D83" s="23">
        <f t="shared" si="43"/>
        <v>0.67584480600749686</v>
      </c>
      <c r="E83" s="17">
        <v>182.8</v>
      </c>
      <c r="F83" s="23">
        <f t="shared" si="44"/>
        <v>3.4229229755946733</v>
      </c>
      <c r="G83" s="18">
        <v>0.871062099901873</v>
      </c>
      <c r="H83" s="23">
        <f t="shared" si="45"/>
        <v>8.5638297872340488</v>
      </c>
      <c r="I83" s="18">
        <v>0.47239999999999999</v>
      </c>
      <c r="J83" s="23">
        <f t="shared" si="46"/>
        <v>6.0034940746455661</v>
      </c>
      <c r="K83" s="18">
        <v>0.68827624877342097</v>
      </c>
      <c r="L83" s="23">
        <f t="shared" si="47"/>
        <v>14.046540961071344</v>
      </c>
      <c r="M83" s="17">
        <v>59.9925</v>
      </c>
      <c r="N83" s="23">
        <f t="shared" si="48"/>
        <v>27.387575736572071</v>
      </c>
      <c r="O83" s="18">
        <v>6.3229999999999995E-2</v>
      </c>
      <c r="P83" s="23">
        <f t="shared" si="49"/>
        <v>9.8854803118717065</v>
      </c>
      <c r="Q83" s="18">
        <v>0.61497000000000002</v>
      </c>
      <c r="R83" s="23">
        <f t="shared" si="50"/>
        <v>17.933625758933005</v>
      </c>
      <c r="S83" s="24">
        <f>VLOOKUP(A83,'[1]SocCap Calc'!A$10:B$101,2,FALSE)</f>
        <v>48.168554000375217</v>
      </c>
    </row>
    <row r="84" spans="1:19" x14ac:dyDescent="0.3">
      <c r="A84" t="s">
        <v>97</v>
      </c>
      <c r="B84" s="14">
        <f t="shared" si="41"/>
        <v>117.49970124402958</v>
      </c>
      <c r="C84" s="15">
        <f t="shared" si="42"/>
        <v>88</v>
      </c>
      <c r="D84" s="23">
        <f t="shared" si="43"/>
        <v>18.097622027534413</v>
      </c>
      <c r="E84" s="17">
        <v>136.4</v>
      </c>
      <c r="F84" s="23">
        <f t="shared" si="44"/>
        <v>5.3947587316996533</v>
      </c>
      <c r="G84" s="18">
        <v>0.82142041562000401</v>
      </c>
      <c r="H84" s="23">
        <f t="shared" si="45"/>
        <v>3.0407801418439746</v>
      </c>
      <c r="I84" s="18">
        <v>0.41010000000000002</v>
      </c>
      <c r="J84" s="23">
        <f t="shared" si="46"/>
        <v>0.77306452409178306</v>
      </c>
      <c r="K84" s="18">
        <v>0.83740580041105195</v>
      </c>
      <c r="L84" s="23">
        <f t="shared" si="47"/>
        <v>25.295894285108957</v>
      </c>
      <c r="M84" s="17">
        <v>52.381900000000002</v>
      </c>
      <c r="N84" s="23">
        <f t="shared" si="48"/>
        <v>24.357033538761023</v>
      </c>
      <c r="O84" s="18">
        <v>7.2551000000000004E-2</v>
      </c>
      <c r="P84" s="23">
        <f t="shared" si="49"/>
        <v>22.645387786678249</v>
      </c>
      <c r="Q84" s="18">
        <v>0.42267300000000002</v>
      </c>
      <c r="R84" s="23">
        <f t="shared" si="50"/>
        <v>17.895160208311523</v>
      </c>
      <c r="S84" s="24">
        <f>VLOOKUP(A84,'[1]SocCap Calc'!A$10:B$101,2,FALSE)</f>
        <v>48.098295318108114</v>
      </c>
    </row>
    <row r="85" spans="1:19" x14ac:dyDescent="0.3">
      <c r="A85" t="s">
        <v>98</v>
      </c>
      <c r="B85" s="14">
        <f t="shared" si="41"/>
        <v>86.469866338124547</v>
      </c>
      <c r="C85" s="15">
        <f t="shared" si="42"/>
        <v>42</v>
      </c>
      <c r="D85" s="23">
        <f t="shared" si="43"/>
        <v>6.3454317897371695</v>
      </c>
      <c r="E85" s="17">
        <v>167.7</v>
      </c>
      <c r="F85" s="23">
        <f t="shared" si="44"/>
        <v>4.7796820922934842</v>
      </c>
      <c r="G85" s="18">
        <v>0.83690519433345401</v>
      </c>
      <c r="H85" s="23">
        <f t="shared" si="45"/>
        <v>4.5035460992907801</v>
      </c>
      <c r="I85" s="18">
        <v>0.42659999999999998</v>
      </c>
      <c r="J85" s="23">
        <f t="shared" si="46"/>
        <v>2.0213006582339119</v>
      </c>
      <c r="K85" s="18">
        <v>0.80181620050853597</v>
      </c>
      <c r="L85" s="23">
        <f t="shared" si="47"/>
        <v>16.926946556234938</v>
      </c>
      <c r="M85" s="17">
        <v>58.043799999999997</v>
      </c>
      <c r="N85" s="23">
        <f t="shared" si="48"/>
        <v>22.021295404539963</v>
      </c>
      <c r="O85" s="18">
        <v>7.9735E-2</v>
      </c>
      <c r="P85" s="23">
        <f t="shared" si="49"/>
        <v>14.302016615691574</v>
      </c>
      <c r="Q85" s="18">
        <v>0.54841099999999998</v>
      </c>
      <c r="R85" s="23">
        <f t="shared" si="50"/>
        <v>15.569647122102717</v>
      </c>
      <c r="S85" s="24">
        <f>VLOOKUP(A85,'[1]SocCap Calc'!A$10:B$101,2,FALSE)</f>
        <v>43.850663803880785</v>
      </c>
    </row>
    <row r="86" spans="1:19" x14ac:dyDescent="0.3">
      <c r="A86" t="s">
        <v>99</v>
      </c>
      <c r="B86" s="14">
        <f t="shared" si="41"/>
        <v>122.37021506217756</v>
      </c>
      <c r="C86" s="15">
        <f t="shared" si="42"/>
        <v>90</v>
      </c>
      <c r="D86" s="23">
        <f t="shared" si="43"/>
        <v>17.04630788485607</v>
      </c>
      <c r="E86" s="17">
        <v>139.19999999999999</v>
      </c>
      <c r="F86" s="23">
        <f t="shared" si="44"/>
        <v>5.8668167469372605</v>
      </c>
      <c r="G86" s="18">
        <v>0.80953618292841301</v>
      </c>
      <c r="H86" s="23">
        <f t="shared" si="45"/>
        <v>5.3989361702127709</v>
      </c>
      <c r="I86" s="18">
        <v>0.43669999999999998</v>
      </c>
      <c r="J86" s="23">
        <f t="shared" si="46"/>
        <v>3.6233483830420852</v>
      </c>
      <c r="K86" s="18">
        <v>0.75613875535923003</v>
      </c>
      <c r="L86" s="23">
        <f t="shared" si="47"/>
        <v>26.861810889776848</v>
      </c>
      <c r="M86" s="17">
        <v>51.322499999999998</v>
      </c>
      <c r="N86" s="23">
        <f t="shared" si="48"/>
        <v>28.868220428003408</v>
      </c>
      <c r="O86" s="18">
        <v>5.8675999999999999E-2</v>
      </c>
      <c r="P86" s="23">
        <f t="shared" si="49"/>
        <v>20.177438527404941</v>
      </c>
      <c r="Q86" s="18">
        <v>0.459866</v>
      </c>
      <c r="R86" s="23">
        <f t="shared" si="50"/>
        <v>14.527336031944168</v>
      </c>
      <c r="S86" s="24">
        <f>VLOOKUP(A86,'[1]SocCap Calc'!A$10:B$101,2,FALSE)</f>
        <v>41.946845906470521</v>
      </c>
    </row>
    <row r="87" spans="1:19" x14ac:dyDescent="0.3">
      <c r="A87" t="s">
        <v>100</v>
      </c>
      <c r="B87" s="14">
        <f t="shared" si="41"/>
        <v>127.96038566933804</v>
      </c>
      <c r="C87" s="15">
        <f t="shared" si="42"/>
        <v>91</v>
      </c>
      <c r="D87" s="23">
        <f t="shared" si="43"/>
        <v>27.484355444305379</v>
      </c>
      <c r="E87" s="17">
        <v>111.4</v>
      </c>
      <c r="F87" s="23">
        <f t="shared" si="44"/>
        <v>8.0252712016497014</v>
      </c>
      <c r="G87" s="18">
        <v>0.75519630484988398</v>
      </c>
      <c r="H87" s="23">
        <f t="shared" si="45"/>
        <v>0.88652482269503707</v>
      </c>
      <c r="I87" s="18">
        <v>0.38579999999999998</v>
      </c>
      <c r="J87" s="23">
        <f t="shared" si="46"/>
        <v>2.1444004654502997</v>
      </c>
      <c r="K87" s="18">
        <v>0.798306389530408</v>
      </c>
      <c r="L87" s="23">
        <f t="shared" si="47"/>
        <v>17.063820142786057</v>
      </c>
      <c r="M87" s="17">
        <v>57.9512</v>
      </c>
      <c r="N87" s="23">
        <f t="shared" si="48"/>
        <v>17.274388840003834</v>
      </c>
      <c r="O87" s="18">
        <v>9.4335000000000002E-2</v>
      </c>
      <c r="P87" s="23">
        <f t="shared" si="49"/>
        <v>27.220513038140503</v>
      </c>
      <c r="Q87" s="18">
        <v>0.35372399999999998</v>
      </c>
      <c r="R87" s="23">
        <f t="shared" si="50"/>
        <v>27.861111714307228</v>
      </c>
      <c r="S87" s="24">
        <f>VLOOKUP(A87,'[1]SocCap Calc'!A$10:B$101,2,FALSE)</f>
        <v>66.301456563328387</v>
      </c>
    </row>
    <row r="88" spans="1:19" x14ac:dyDescent="0.3">
      <c r="A88" t="s">
        <v>101</v>
      </c>
      <c r="B88" s="14">
        <f t="shared" si="41"/>
        <v>94.064847290519381</v>
      </c>
      <c r="C88" s="15">
        <f t="shared" si="42"/>
        <v>58</v>
      </c>
      <c r="D88" s="23">
        <f t="shared" si="43"/>
        <v>1.1264080100125184</v>
      </c>
      <c r="E88" s="17">
        <v>181.6</v>
      </c>
      <c r="F88" s="23">
        <f t="shared" si="44"/>
        <v>2.8048496704302153</v>
      </c>
      <c r="G88" s="18">
        <v>0.88662232076866199</v>
      </c>
      <c r="H88" s="23">
        <f t="shared" si="45"/>
        <v>8.8475177304964632</v>
      </c>
      <c r="I88" s="18">
        <v>0.47560000000000002</v>
      </c>
      <c r="J88" s="23">
        <f t="shared" si="46"/>
        <v>10</v>
      </c>
      <c r="K88" s="18">
        <v>0.53903110931935705</v>
      </c>
      <c r="L88" s="23">
        <f t="shared" si="47"/>
        <v>12.835963559501579</v>
      </c>
      <c r="M88" s="17">
        <v>60.811500000000002</v>
      </c>
      <c r="N88" s="23">
        <f t="shared" si="48"/>
        <v>25.572696802103533</v>
      </c>
      <c r="O88" s="18">
        <v>6.8811999999999998E-2</v>
      </c>
      <c r="P88" s="23">
        <f t="shared" si="49"/>
        <v>7.715134161458689</v>
      </c>
      <c r="Q88" s="18">
        <v>0.64767799999999998</v>
      </c>
      <c r="R88" s="23">
        <f t="shared" si="50"/>
        <v>25.162277356516384</v>
      </c>
      <c r="S88" s="24">
        <f>VLOOKUP(A88,'[1]SocCap Calc'!A$10:B$101,2,FALSE)</f>
        <v>61.371940604972444</v>
      </c>
    </row>
    <row r="89" spans="1:19" x14ac:dyDescent="0.3">
      <c r="A89" t="s">
        <v>102</v>
      </c>
      <c r="B89" s="14">
        <f t="shared" si="41"/>
        <v>88.175360882589629</v>
      </c>
      <c r="C89" s="15">
        <f t="shared" si="42"/>
        <v>47</v>
      </c>
      <c r="D89" s="23">
        <f t="shared" si="43"/>
        <v>19.2991239048811</v>
      </c>
      <c r="E89" s="17">
        <v>133.19999999999999</v>
      </c>
      <c r="F89" s="23">
        <f t="shared" si="44"/>
        <v>2.4795265043219317</v>
      </c>
      <c r="G89" s="18">
        <v>0.894812450119712</v>
      </c>
      <c r="H89" s="23">
        <f t="shared" si="45"/>
        <v>7.1054273576010019E-15</v>
      </c>
      <c r="I89" s="18">
        <v>0.37580000000000002</v>
      </c>
      <c r="J89" s="23">
        <f t="shared" si="46"/>
        <v>1.4467994532515291</v>
      </c>
      <c r="K89" s="18">
        <v>0.81819632881085302</v>
      </c>
      <c r="L89" s="23">
        <f t="shared" si="47"/>
        <v>14.884633008311937</v>
      </c>
      <c r="M89" s="17">
        <v>59.4255</v>
      </c>
      <c r="N89" s="23">
        <f t="shared" si="48"/>
        <v>22.030724191551712</v>
      </c>
      <c r="O89" s="18">
        <v>7.9705999999999999E-2</v>
      </c>
      <c r="P89" s="23">
        <f t="shared" si="49"/>
        <v>14.470890620607836</v>
      </c>
      <c r="Q89" s="18">
        <v>0.54586599999999996</v>
      </c>
      <c r="R89" s="23">
        <f t="shared" si="50"/>
        <v>13.563663199663585</v>
      </c>
      <c r="S89" s="24">
        <f>VLOOKUP(A89,'[1]SocCap Calc'!A$10:B$101,2,FALSE)</f>
        <v>40.186663555283282</v>
      </c>
    </row>
    <row r="90" spans="1:19" x14ac:dyDescent="0.3">
      <c r="A90" t="s">
        <v>103</v>
      </c>
      <c r="B90" s="14">
        <f t="shared" si="41"/>
        <v>95.079373964769857</v>
      </c>
      <c r="C90" s="15">
        <f t="shared" si="42"/>
        <v>61</v>
      </c>
      <c r="D90" s="23">
        <f t="shared" si="43"/>
        <v>26.808510638297868</v>
      </c>
      <c r="E90" s="17">
        <v>113.2</v>
      </c>
      <c r="F90" s="23">
        <f t="shared" si="44"/>
        <v>3.9141352331711374</v>
      </c>
      <c r="G90" s="18">
        <v>0.85869565217391297</v>
      </c>
      <c r="H90" s="23">
        <f t="shared" si="45"/>
        <v>2.1808510638297918</v>
      </c>
      <c r="I90" s="18">
        <v>0.40039999999999998</v>
      </c>
      <c r="J90" s="23">
        <f t="shared" si="46"/>
        <v>1.1700510026713147</v>
      </c>
      <c r="K90" s="18">
        <v>0.82608695652173902</v>
      </c>
      <c r="L90" s="23">
        <f t="shared" si="47"/>
        <v>11.018175905715879</v>
      </c>
      <c r="M90" s="17">
        <v>62.0413</v>
      </c>
      <c r="N90" s="23">
        <f t="shared" si="48"/>
        <v>5.0263945117407864</v>
      </c>
      <c r="O90" s="18">
        <v>0.13200600000000001</v>
      </c>
      <c r="P90" s="23">
        <f t="shared" si="49"/>
        <v>14.96125560934308</v>
      </c>
      <c r="Q90" s="18">
        <v>0.53847599999999995</v>
      </c>
      <c r="R90" s="23">
        <f t="shared" si="50"/>
        <v>30</v>
      </c>
      <c r="S90" s="24">
        <f>VLOOKUP(A90,'[1]SocCap Calc'!A$10:B$101,2,FALSE)</f>
        <v>70.208211309882643</v>
      </c>
    </row>
    <row r="91" spans="1:19" x14ac:dyDescent="0.3">
      <c r="A91" t="s">
        <v>104</v>
      </c>
      <c r="B91" s="14">
        <f t="shared" si="41"/>
        <v>84.030785006266029</v>
      </c>
      <c r="C91" s="15">
        <f t="shared" si="42"/>
        <v>37</v>
      </c>
      <c r="D91" s="23">
        <f t="shared" si="43"/>
        <v>0.82603254067583265</v>
      </c>
      <c r="E91" s="17">
        <v>182.4</v>
      </c>
      <c r="F91" s="23">
        <f t="shared" si="44"/>
        <v>2.8050914618622471</v>
      </c>
      <c r="G91" s="18">
        <v>0.88661623358118002</v>
      </c>
      <c r="H91" s="23">
        <f t="shared" si="45"/>
        <v>7.1985815602836922</v>
      </c>
      <c r="I91" s="18">
        <v>0.45700000000000002</v>
      </c>
      <c r="J91" s="23">
        <f t="shared" si="46"/>
        <v>7.5307335890543143</v>
      </c>
      <c r="K91" s="18">
        <v>0.64473172880126395</v>
      </c>
      <c r="L91" s="23">
        <f t="shared" si="47"/>
        <v>12.000827745231845</v>
      </c>
      <c r="M91" s="17">
        <v>61.3765</v>
      </c>
      <c r="N91" s="23">
        <f t="shared" si="48"/>
        <v>24.98843713796165</v>
      </c>
      <c r="O91" s="18">
        <v>7.0609000000000005E-2</v>
      </c>
      <c r="P91" s="23">
        <f t="shared" si="49"/>
        <v>11.660283066093822</v>
      </c>
      <c r="Q91" s="18">
        <v>0.58822300000000005</v>
      </c>
      <c r="R91" s="23">
        <f t="shared" si="50"/>
        <v>17.020797905102626</v>
      </c>
      <c r="S91" s="24">
        <f>VLOOKUP(A91,'[1]SocCap Calc'!A$10:B$101,2,FALSE)</f>
        <v>46.501241792162475</v>
      </c>
    </row>
    <row r="92" spans="1:19" x14ac:dyDescent="0.3">
      <c r="A92" t="s">
        <v>105</v>
      </c>
      <c r="B92" s="14">
        <f t="shared" si="41"/>
        <v>104.44379571368735</v>
      </c>
      <c r="C92" s="15">
        <f t="shared" si="42"/>
        <v>77</v>
      </c>
      <c r="D92" s="23">
        <f t="shared" si="43"/>
        <v>17.421777221526909</v>
      </c>
      <c r="E92" s="17">
        <v>138.19999999999999</v>
      </c>
      <c r="F92" s="23">
        <f t="shared" si="44"/>
        <v>3.8054069311848053</v>
      </c>
      <c r="G92" s="18">
        <v>0.86143292682926798</v>
      </c>
      <c r="H92" s="23">
        <f t="shared" si="45"/>
        <v>1.7819148936170208</v>
      </c>
      <c r="I92" s="18">
        <v>0.39589999999999997</v>
      </c>
      <c r="J92" s="23">
        <f t="shared" si="46"/>
        <v>4.122017964240456</v>
      </c>
      <c r="K92" s="18">
        <v>0.74192073170731698</v>
      </c>
      <c r="L92" s="23">
        <f t="shared" si="47"/>
        <v>22.14321963332857</v>
      </c>
      <c r="M92" s="17">
        <v>54.514800000000001</v>
      </c>
      <c r="N92" s="23">
        <f t="shared" si="48"/>
        <v>23.734408465398921</v>
      </c>
      <c r="O92" s="18">
        <v>7.4466000000000004E-2</v>
      </c>
      <c r="P92" s="23">
        <f t="shared" si="49"/>
        <v>17.908953024036652</v>
      </c>
      <c r="Q92" s="18">
        <v>0.49405300000000002</v>
      </c>
      <c r="R92" s="23">
        <f t="shared" si="50"/>
        <v>13.526097580354024</v>
      </c>
      <c r="S92" s="24">
        <f>VLOOKUP(A92,'[1]SocCap Calc'!A$10:B$101,2,FALSE)</f>
        <v>40.118048629236618</v>
      </c>
    </row>
    <row r="93" spans="1:19" x14ac:dyDescent="0.3">
      <c r="A93" t="s">
        <v>106</v>
      </c>
      <c r="B93" s="14">
        <f t="shared" si="41"/>
        <v>102.00803166345783</v>
      </c>
      <c r="C93" s="15">
        <f t="shared" si="42"/>
        <v>73</v>
      </c>
      <c r="D93" s="23">
        <f t="shared" si="43"/>
        <v>2.102628285356694</v>
      </c>
      <c r="E93" s="17">
        <v>179</v>
      </c>
      <c r="F93" s="23">
        <f t="shared" si="44"/>
        <v>4.3283129889093033</v>
      </c>
      <c r="G93" s="18">
        <v>0.84826857612395801</v>
      </c>
      <c r="H93" s="23">
        <f t="shared" si="45"/>
        <v>9.5833333333333428</v>
      </c>
      <c r="I93" s="18">
        <v>0.4839</v>
      </c>
      <c r="J93" s="23">
        <f t="shared" si="46"/>
        <v>7.9246090949859997</v>
      </c>
      <c r="K93" s="18">
        <v>0.63350158469303897</v>
      </c>
      <c r="L93" s="23">
        <f t="shared" si="47"/>
        <v>21.275417444730749</v>
      </c>
      <c r="M93" s="17">
        <v>55.101900000000001</v>
      </c>
      <c r="N93" s="23">
        <f t="shared" si="48"/>
        <v>25.03655646478024</v>
      </c>
      <c r="O93" s="18">
        <v>7.0460999999999996E-2</v>
      </c>
      <c r="P93" s="23">
        <f t="shared" si="49"/>
        <v>12.969205903413357</v>
      </c>
      <c r="Q93" s="18">
        <v>0.56849700000000003</v>
      </c>
      <c r="R93" s="23">
        <f t="shared" si="50"/>
        <v>18.787968147948149</v>
      </c>
      <c r="S93" s="24">
        <f>VLOOKUP(A93,'[1]SocCap Calc'!A$10:B$101,2,FALSE)</f>
        <v>49.72904044830878</v>
      </c>
    </row>
    <row r="94" spans="1:19" x14ac:dyDescent="0.3">
      <c r="A94" t="s">
        <v>107</v>
      </c>
      <c r="B94" s="14">
        <f t="shared" si="41"/>
        <v>81.077569626656114</v>
      </c>
      <c r="C94" s="15">
        <f t="shared" si="42"/>
        <v>27</v>
      </c>
      <c r="D94" s="23">
        <f t="shared" si="43"/>
        <v>8.072590738423024</v>
      </c>
      <c r="E94" s="17">
        <v>163.1</v>
      </c>
      <c r="F94" s="23">
        <f t="shared" si="44"/>
        <v>3.7434833686432327</v>
      </c>
      <c r="G94" s="18">
        <v>0.86299187509956898</v>
      </c>
      <c r="H94" s="23">
        <f t="shared" si="45"/>
        <v>2.9166666666666714</v>
      </c>
      <c r="I94" s="18">
        <v>0.40870000000000001</v>
      </c>
      <c r="J94" s="23">
        <f t="shared" si="46"/>
        <v>1.9430765650593678</v>
      </c>
      <c r="K94" s="18">
        <v>0.80404651903775604</v>
      </c>
      <c r="L94" s="23">
        <f t="shared" si="47"/>
        <v>16.57190297643389</v>
      </c>
      <c r="M94" s="17">
        <v>58.283999999999999</v>
      </c>
      <c r="N94" s="23">
        <f t="shared" si="48"/>
        <v>17.727946008327663</v>
      </c>
      <c r="O94" s="18">
        <v>9.2939999999999995E-2</v>
      </c>
      <c r="P94" s="23">
        <f t="shared" si="49"/>
        <v>17.623293852655703</v>
      </c>
      <c r="Q94" s="18">
        <v>0.49835800000000002</v>
      </c>
      <c r="R94" s="23">
        <f t="shared" si="50"/>
        <v>12.47860945044655</v>
      </c>
      <c r="S94" s="24">
        <f>VLOOKUP(A94,'[1]SocCap Calc'!A$10:B$101,2,FALSE)</f>
        <v>38.20477468648378</v>
      </c>
    </row>
    <row r="95" spans="1:19" x14ac:dyDescent="0.3">
      <c r="A95" t="s">
        <v>108</v>
      </c>
      <c r="B95" s="14">
        <f t="shared" si="41"/>
        <v>104.13161883227244</v>
      </c>
      <c r="C95" s="15">
        <f t="shared" si="42"/>
        <v>76</v>
      </c>
      <c r="D95" s="23">
        <f t="shared" si="43"/>
        <v>26.132665832290357</v>
      </c>
      <c r="E95" s="17">
        <v>115</v>
      </c>
      <c r="F95" s="23">
        <f t="shared" si="44"/>
        <v>2.5466356358149795</v>
      </c>
      <c r="G95" s="18">
        <v>0.89312295325989799</v>
      </c>
      <c r="H95" s="23">
        <f t="shared" si="45"/>
        <v>0.88652482269503707</v>
      </c>
      <c r="I95" s="18">
        <v>0.38579999999999998</v>
      </c>
      <c r="J95" s="23">
        <f t="shared" si="46"/>
        <v>1.7216355397582284</v>
      </c>
      <c r="K95" s="18">
        <v>0.81036022625781401</v>
      </c>
      <c r="L95" s="23">
        <f t="shared" si="47"/>
        <v>11.479348249171025</v>
      </c>
      <c r="M95" s="17">
        <v>61.729300000000002</v>
      </c>
      <c r="N95" s="23">
        <f t="shared" si="48"/>
        <v>21.579768067920782</v>
      </c>
      <c r="O95" s="18">
        <v>8.1092999999999998E-2</v>
      </c>
      <c r="P95" s="23">
        <f t="shared" si="49"/>
        <v>17.843924919982452</v>
      </c>
      <c r="Q95" s="18">
        <v>0.495033</v>
      </c>
      <c r="R95" s="23">
        <f t="shared" si="50"/>
        <v>21.941115764639576</v>
      </c>
      <c r="S95" s="24">
        <f>VLOOKUP(A95,'[1]SocCap Calc'!A$10:B$101,2,FALSE)</f>
        <v>55.48837556669509</v>
      </c>
    </row>
    <row r="96" spans="1:19" x14ac:dyDescent="0.3">
      <c r="A96" t="s">
        <v>109</v>
      </c>
      <c r="B96" s="14">
        <f t="shared" si="41"/>
        <v>71.34145997180363</v>
      </c>
      <c r="C96" s="15">
        <f t="shared" si="42"/>
        <v>12</v>
      </c>
      <c r="D96" s="23">
        <f t="shared" si="43"/>
        <v>6.6833541927409144</v>
      </c>
      <c r="E96" s="17">
        <v>166.8</v>
      </c>
      <c r="F96" s="23">
        <f t="shared" si="44"/>
        <v>1.7785812266389485</v>
      </c>
      <c r="G96" s="18">
        <v>0.91245900311778705</v>
      </c>
      <c r="H96" s="23">
        <f t="shared" si="45"/>
        <v>6.2322695035461066</v>
      </c>
      <c r="I96" s="18">
        <v>0.4461</v>
      </c>
      <c r="J96" s="23">
        <f t="shared" si="46"/>
        <v>1.1996885898438414</v>
      </c>
      <c r="K96" s="18">
        <v>0.82524193221848796</v>
      </c>
      <c r="L96" s="23">
        <f t="shared" si="47"/>
        <v>9.6195820871990207</v>
      </c>
      <c r="M96" s="17">
        <v>62.987499999999997</v>
      </c>
      <c r="N96" s="23">
        <f t="shared" si="48"/>
        <v>20.994858142605679</v>
      </c>
      <c r="O96" s="18">
        <v>8.2891999999999993E-2</v>
      </c>
      <c r="P96" s="23">
        <f t="shared" si="49"/>
        <v>6.4818562615083302</v>
      </c>
      <c r="Q96" s="18">
        <v>0.66626399999999997</v>
      </c>
      <c r="R96" s="23">
        <f t="shared" si="50"/>
        <v>18.351269967720796</v>
      </c>
      <c r="S96" s="24">
        <f>VLOOKUP(A96,'[1]SocCap Calc'!A$10:B$101,2,FALSE)</f>
        <v>48.931395849557681</v>
      </c>
    </row>
    <row r="97" spans="1:19" x14ac:dyDescent="0.3">
      <c r="A97" t="s">
        <v>110</v>
      </c>
      <c r="B97" s="14">
        <f t="shared" si="41"/>
        <v>97.875402036841081</v>
      </c>
      <c r="C97" s="15">
        <f t="shared" si="42"/>
        <v>66</v>
      </c>
      <c r="D97" s="23">
        <f t="shared" si="43"/>
        <v>17.421777221526909</v>
      </c>
      <c r="E97" s="17">
        <v>138.19999999999999</v>
      </c>
      <c r="F97" s="23">
        <f t="shared" si="44"/>
        <v>5.9283852155656476</v>
      </c>
      <c r="G97" s="18">
        <v>0.80798617427687802</v>
      </c>
      <c r="H97" s="23">
        <f t="shared" si="45"/>
        <v>2.3492907801418497</v>
      </c>
      <c r="I97" s="18">
        <v>0.40229999999999999</v>
      </c>
      <c r="J97" s="23">
        <f t="shared" si="46"/>
        <v>1.2785178030269755</v>
      </c>
      <c r="K97" s="18">
        <v>0.82299436056030495</v>
      </c>
      <c r="L97" s="23">
        <f t="shared" si="47"/>
        <v>15.823236976562001</v>
      </c>
      <c r="M97" s="17">
        <v>58.790500000000002</v>
      </c>
      <c r="N97" s="23">
        <f t="shared" si="48"/>
        <v>15.553472645066183</v>
      </c>
      <c r="O97" s="18">
        <v>9.9627999999999994E-2</v>
      </c>
      <c r="P97" s="23">
        <f t="shared" si="49"/>
        <v>20.704630656701486</v>
      </c>
      <c r="Q97" s="18">
        <v>0.45192100000000002</v>
      </c>
      <c r="R97" s="23">
        <f t="shared" si="50"/>
        <v>18.816090738250033</v>
      </c>
      <c r="S97" s="24">
        <f>VLOOKUP(A97,'[1]SocCap Calc'!A$10:B$101,2,FALSE)</f>
        <v>49.780407349461214</v>
      </c>
    </row>
    <row r="98" spans="1:19" x14ac:dyDescent="0.3">
      <c r="A98" t="s">
        <v>111</v>
      </c>
      <c r="B98" s="14">
        <f t="shared" si="41"/>
        <v>93.236008976210542</v>
      </c>
      <c r="C98" s="15">
        <f t="shared" si="42"/>
        <v>56</v>
      </c>
      <c r="D98" s="23">
        <f t="shared" si="43"/>
        <v>3.4543178973717019</v>
      </c>
      <c r="E98" s="17">
        <v>175.4</v>
      </c>
      <c r="F98" s="23">
        <f t="shared" si="44"/>
        <v>3.6586375640892683</v>
      </c>
      <c r="G98" s="18">
        <v>0.86512789917219701</v>
      </c>
      <c r="H98" s="23">
        <f t="shared" si="45"/>
        <v>8.3333333333333357</v>
      </c>
      <c r="I98" s="18">
        <v>0.4698</v>
      </c>
      <c r="J98" s="23">
        <f t="shared" si="46"/>
        <v>5.6924851039488722</v>
      </c>
      <c r="K98" s="18">
        <v>0.69714370944887705</v>
      </c>
      <c r="L98" s="23">
        <f t="shared" si="47"/>
        <v>18.928907524105611</v>
      </c>
      <c r="M98" s="17">
        <v>56.689399999999999</v>
      </c>
      <c r="N98" s="23">
        <f t="shared" si="48"/>
        <v>21.785575729246215</v>
      </c>
      <c r="O98" s="18">
        <v>8.0460000000000004E-2</v>
      </c>
      <c r="P98" s="23">
        <f t="shared" si="49"/>
        <v>16.409458028713392</v>
      </c>
      <c r="Q98" s="18">
        <v>0.51665099999999997</v>
      </c>
      <c r="R98" s="23">
        <f t="shared" si="50"/>
        <v>14.973293795402137</v>
      </c>
      <c r="S98" s="24">
        <f>VLOOKUP(A98,'[1]SocCap Calc'!A$10:B$101,2,FALSE)</f>
        <v>42.761403459946408</v>
      </c>
    </row>
    <row r="99" spans="1:19" x14ac:dyDescent="0.3">
      <c r="A99" t="s">
        <v>112</v>
      </c>
      <c r="B99" s="14">
        <f t="shared" si="41"/>
        <v>72.079983574243755</v>
      </c>
      <c r="C99" s="15">
        <f t="shared" si="42"/>
        <v>14</v>
      </c>
      <c r="D99" s="23">
        <f t="shared" si="43"/>
        <v>9.424280350438039</v>
      </c>
      <c r="E99" s="17">
        <v>159.5</v>
      </c>
      <c r="F99" s="23">
        <f t="shared" si="44"/>
        <v>5.5392938962544278</v>
      </c>
      <c r="G99" s="18">
        <v>0.81778169014084501</v>
      </c>
      <c r="H99" s="23">
        <f t="shared" si="45"/>
        <v>3.7145390070922062</v>
      </c>
      <c r="I99" s="18">
        <v>0.41770000000000002</v>
      </c>
      <c r="J99" s="23">
        <f t="shared" si="46"/>
        <v>3.4187645779317251</v>
      </c>
      <c r="K99" s="18">
        <v>0.76197183098591503</v>
      </c>
      <c r="L99" s="23">
        <f t="shared" si="47"/>
        <v>6.1965599302329082</v>
      </c>
      <c r="M99" s="17">
        <v>65.303299999999993</v>
      </c>
      <c r="N99" s="23">
        <f t="shared" si="48"/>
        <v>18.203937187127725</v>
      </c>
      <c r="O99" s="18">
        <v>9.1476000000000002E-2</v>
      </c>
      <c r="P99" s="23">
        <f t="shared" si="49"/>
        <v>17.945780164597959</v>
      </c>
      <c r="Q99" s="18">
        <v>0.49349799999999999</v>
      </c>
      <c r="R99" s="23">
        <f t="shared" si="50"/>
        <v>7.6368284605687631</v>
      </c>
      <c r="S99" s="24">
        <f>VLOOKUP(A99,'[1]SocCap Calc'!A$10:B$101,2,FALSE)</f>
        <v>29.3610912690235</v>
      </c>
    </row>
    <row r="100" spans="1:19" x14ac:dyDescent="0.3">
      <c r="A100" t="s">
        <v>113</v>
      </c>
      <c r="B100" s="14">
        <f t="shared" si="41"/>
        <v>85.746213954547684</v>
      </c>
      <c r="C100" s="15">
        <f t="shared" si="42"/>
        <v>41</v>
      </c>
      <c r="D100" s="23">
        <f t="shared" si="43"/>
        <v>11.188986232790981</v>
      </c>
      <c r="E100" s="17">
        <v>154.80000000000001</v>
      </c>
      <c r="F100" s="23">
        <f t="shared" si="44"/>
        <v>3.5800674656065681</v>
      </c>
      <c r="G100" s="18">
        <v>0.86710593005575198</v>
      </c>
      <c r="H100" s="23">
        <f t="shared" si="45"/>
        <v>3.5017730496453936</v>
      </c>
      <c r="I100" s="18">
        <v>0.4153</v>
      </c>
      <c r="J100" s="23">
        <f t="shared" si="46"/>
        <v>2.3196503290153956</v>
      </c>
      <c r="K100" s="18">
        <v>0.79330968068930496</v>
      </c>
      <c r="L100" s="23">
        <f t="shared" si="47"/>
        <v>17.600967673592464</v>
      </c>
      <c r="M100" s="17">
        <v>57.587800000000001</v>
      </c>
      <c r="N100" s="23">
        <f t="shared" si="48"/>
        <v>16.275912808518186</v>
      </c>
      <c r="O100" s="18">
        <v>9.7406000000000006E-2</v>
      </c>
      <c r="P100" s="23">
        <f t="shared" si="49"/>
        <v>18.112132671601916</v>
      </c>
      <c r="Q100" s="18">
        <v>0.49099100000000001</v>
      </c>
      <c r="R100" s="23">
        <f t="shared" si="50"/>
        <v>13.166723723776785</v>
      </c>
      <c r="S100" s="24">
        <f>VLOOKUP(A100,'[1]SocCap Calc'!A$10:B$101,2,FALSE)</f>
        <v>39.461639629588518</v>
      </c>
    </row>
    <row r="101" spans="1:19" x14ac:dyDescent="0.3">
      <c r="A101" t="s">
        <v>114</v>
      </c>
      <c r="B101" s="14">
        <f t="shared" si="41"/>
        <v>75.356639345660867</v>
      </c>
      <c r="C101" s="15">
        <f t="shared" si="42"/>
        <v>17</v>
      </c>
      <c r="D101" s="23">
        <f t="shared" si="43"/>
        <v>9.2740926157697032</v>
      </c>
      <c r="E101" s="17">
        <v>159.9</v>
      </c>
      <c r="F101" s="23">
        <f t="shared" si="44"/>
        <v>3.0123461560008025</v>
      </c>
      <c r="G101" s="18">
        <v>0.88139852107114602</v>
      </c>
      <c r="H101" s="23">
        <f t="shared" si="45"/>
        <v>1.976950354609933</v>
      </c>
      <c r="I101" s="18">
        <v>0.39810000000000001</v>
      </c>
      <c r="J101" s="23">
        <f t="shared" si="46"/>
        <v>2.0124823028704739</v>
      </c>
      <c r="K101" s="18">
        <v>0.80206762868834802</v>
      </c>
      <c r="L101" s="23">
        <f t="shared" si="47"/>
        <v>9.7676893590394229</v>
      </c>
      <c r="M101" s="17">
        <v>62.887300000000003</v>
      </c>
      <c r="N101" s="23">
        <f t="shared" si="48"/>
        <v>24.45489784533126</v>
      </c>
      <c r="O101" s="18">
        <v>7.2249999999999995E-2</v>
      </c>
      <c r="P101" s="23">
        <f t="shared" si="49"/>
        <v>13.794399272819501</v>
      </c>
      <c r="Q101" s="18">
        <v>0.55606100000000003</v>
      </c>
      <c r="R101" s="23">
        <f t="shared" si="50"/>
        <v>11.063781439219769</v>
      </c>
      <c r="S101" s="24">
        <f>VLOOKUP(A101,'[1]SocCap Calc'!A$10:B$101,2,FALSE)</f>
        <v>35.620541519472972</v>
      </c>
    </row>
    <row r="102" spans="1:19" x14ac:dyDescent="0.3">
      <c r="Q102" s="2"/>
    </row>
    <row r="103" spans="1:19" x14ac:dyDescent="0.3">
      <c r="A103" t="s">
        <v>640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3E82-4D75-4293-A2F5-FFA7BF4AF976}">
  <dimension ref="A1:T576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x14ac:dyDescent="0.3"/>
  <cols>
    <col min="1" max="1" width="20" bestFit="1" customWidth="1"/>
    <col min="2" max="2" width="20" customWidth="1"/>
    <col min="3" max="4" width="13.33203125" customWidth="1"/>
  </cols>
  <sheetData>
    <row r="1" spans="1:20" x14ac:dyDescent="0.3">
      <c r="A1" s="1" t="s">
        <v>647</v>
      </c>
      <c r="B1" s="1"/>
      <c r="C1" s="1"/>
      <c r="D1" s="1"/>
      <c r="E1" s="2"/>
    </row>
    <row r="3" spans="1:20" x14ac:dyDescent="0.3">
      <c r="A3" s="3" t="s">
        <v>0</v>
      </c>
      <c r="B3" s="3"/>
      <c r="C3" s="3">
        <f>E3+G3+I3+K3+M3+O3+Q3+S3</f>
        <v>180</v>
      </c>
      <c r="D3" s="3"/>
      <c r="E3" s="4">
        <v>30</v>
      </c>
      <c r="F3" s="2"/>
      <c r="G3" s="4">
        <v>10</v>
      </c>
      <c r="H3" s="2"/>
      <c r="I3" s="4">
        <v>10</v>
      </c>
      <c r="J3" s="2"/>
      <c r="K3" s="4">
        <v>10</v>
      </c>
      <c r="L3" s="2"/>
      <c r="M3" s="4">
        <v>30</v>
      </c>
      <c r="N3" s="2"/>
      <c r="O3" s="4">
        <v>30</v>
      </c>
      <c r="P3" s="2"/>
      <c r="Q3" s="4">
        <v>30</v>
      </c>
      <c r="S3" s="4">
        <v>30</v>
      </c>
      <c r="T3" s="2"/>
    </row>
    <row r="4" spans="1:20" x14ac:dyDescent="0.3">
      <c r="A4" t="s">
        <v>1</v>
      </c>
      <c r="C4" s="5"/>
      <c r="D4" s="5"/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t="s">
        <v>14</v>
      </c>
      <c r="R4" s="2" t="s">
        <v>15</v>
      </c>
      <c r="S4" s="2" t="s">
        <v>16</v>
      </c>
      <c r="T4" s="2" t="s">
        <v>17</v>
      </c>
    </row>
    <row r="5" spans="1:20" x14ac:dyDescent="0.3">
      <c r="A5" s="3" t="s">
        <v>18</v>
      </c>
      <c r="B5" s="3"/>
      <c r="C5" s="6">
        <f>AVERAGE(C10:C576)</f>
        <v>87.197988901136782</v>
      </c>
      <c r="D5" s="6"/>
      <c r="E5" s="7">
        <f t="shared" ref="E5:R5" si="0">AVERAGE(E10:E576)</f>
        <v>8.6652634425539699</v>
      </c>
      <c r="F5" s="8">
        <f t="shared" si="0"/>
        <v>161.88095238095204</v>
      </c>
      <c r="G5" s="7">
        <f t="shared" si="0"/>
        <v>3.8713608006707148</v>
      </c>
      <c r="H5" s="8">
        <f t="shared" si="0"/>
        <v>0.85180061093184334</v>
      </c>
      <c r="I5" s="7">
        <f t="shared" si="0"/>
        <v>4.9994202834318209</v>
      </c>
      <c r="J5" s="8">
        <f t="shared" si="0"/>
        <v>0.39130917107583746</v>
      </c>
      <c r="K5" s="7">
        <f t="shared" si="0"/>
        <v>4.1365099210464082</v>
      </c>
      <c r="L5" s="8">
        <f t="shared" si="0"/>
        <v>0.73955145969132108</v>
      </c>
      <c r="M5" s="7">
        <f t="shared" si="0"/>
        <v>14.981634428761366</v>
      </c>
      <c r="N5" s="8">
        <f t="shared" si="0"/>
        <v>59.568231569664874</v>
      </c>
      <c r="O5" s="7">
        <f t="shared" si="0"/>
        <v>20.519463070364221</v>
      </c>
      <c r="P5" s="8">
        <f t="shared" si="0"/>
        <v>6.9023954144620814E-2</v>
      </c>
      <c r="Q5" s="7">
        <f t="shared" si="0"/>
        <v>15.018662719288896</v>
      </c>
      <c r="R5" s="8">
        <f t="shared" si="0"/>
        <v>0.4810488183421513</v>
      </c>
      <c r="S5" s="7">
        <f t="shared" ref="S5" si="1">AVERAGE(S10:S101)</f>
        <v>14.502008543957869</v>
      </c>
      <c r="T5" s="8">
        <f>AVERAGE(T10:T576)</f>
        <v>43.143504535161711</v>
      </c>
    </row>
    <row r="6" spans="1:20" x14ac:dyDescent="0.3">
      <c r="A6" s="3" t="s">
        <v>19</v>
      </c>
      <c r="B6" s="3"/>
      <c r="C6" s="6">
        <f>STDEV(C10:C576)</f>
        <v>16.528117643832775</v>
      </c>
      <c r="D6" s="6"/>
      <c r="E6" s="7">
        <f t="shared" ref="E6:R6" si="2">STDEV(E10:E576)</f>
        <v>7.1087378329785205</v>
      </c>
      <c r="F6" s="8">
        <f t="shared" si="2"/>
        <v>18.642966553591496</v>
      </c>
      <c r="G6" s="7">
        <f t="shared" si="2"/>
        <v>1.9540812168551589</v>
      </c>
      <c r="H6" s="8">
        <f t="shared" si="2"/>
        <v>7.7570453294217898E-2</v>
      </c>
      <c r="I6" s="7">
        <f t="shared" si="2"/>
        <v>1.6032841673108222</v>
      </c>
      <c r="J6" s="8">
        <f t="shared" si="2"/>
        <v>6.4543143216283821E-2</v>
      </c>
      <c r="K6" s="7">
        <f t="shared" si="2"/>
        <v>1.9361986822840338</v>
      </c>
      <c r="L6" s="8">
        <f t="shared" si="2"/>
        <v>0.12281708518378137</v>
      </c>
      <c r="M6" s="7">
        <f t="shared" si="2"/>
        <v>4.8650488469605211</v>
      </c>
      <c r="N6" s="8">
        <f t="shared" si="2"/>
        <v>8.3078908236346507</v>
      </c>
      <c r="O6" s="7">
        <f t="shared" si="2"/>
        <v>6.1544876940444588</v>
      </c>
      <c r="P6" s="8">
        <f t="shared" si="2"/>
        <v>4.8766584351431781E-2</v>
      </c>
      <c r="Q6" s="7">
        <f t="shared" si="2"/>
        <v>4.9378917485652334</v>
      </c>
      <c r="R6" s="8">
        <f t="shared" si="2"/>
        <v>0.14487547956089977</v>
      </c>
      <c r="S6" s="7">
        <f t="shared" ref="S6" si="3">STDEV(S10:S101)</f>
        <v>5.6130340817627591</v>
      </c>
      <c r="T6" s="8">
        <f>STDEV(T10:T576)</f>
        <v>8.5491594017879606</v>
      </c>
    </row>
    <row r="7" spans="1:20" x14ac:dyDescent="0.3">
      <c r="A7" s="9" t="s">
        <v>20</v>
      </c>
      <c r="B7" s="9"/>
      <c r="C7" s="6">
        <f>MAX(C10:C576)</f>
        <v>147.54894436484952</v>
      </c>
      <c r="D7" s="6"/>
      <c r="E7" s="7">
        <f>MAX(E10:E576)</f>
        <v>30</v>
      </c>
      <c r="F7" s="8">
        <f>MIN(MAX(F10:F576),F5+3*F6)</f>
        <v>184.6</v>
      </c>
      <c r="G7" s="7">
        <f>MAX(G10:G576)</f>
        <v>10</v>
      </c>
      <c r="H7" s="8">
        <f>MIN(MAX(H10:H576),H5+3*H6)</f>
        <v>1</v>
      </c>
      <c r="I7" s="7">
        <f>MAX(I10:I576)</f>
        <v>10</v>
      </c>
      <c r="J7" s="8">
        <f>MIN(MAX(J10:J576),J5+3*J6)</f>
        <v>0.58493860072468895</v>
      </c>
      <c r="K7" s="7">
        <f>MAX(K10:K576)</f>
        <v>10</v>
      </c>
      <c r="L7" s="8">
        <f>MIN(MAX(L10:L576),L5+3*L6)</f>
        <v>1</v>
      </c>
      <c r="M7" s="7">
        <f>MAX(M10:M576)</f>
        <v>30</v>
      </c>
      <c r="N7" s="8">
        <f>MIN(MAX(N10:N576),N5+3*N6)</f>
        <v>84.491904040568826</v>
      </c>
      <c r="O7" s="7">
        <f>MAX(O10:O576)</f>
        <v>30</v>
      </c>
      <c r="P7" s="8">
        <f>MIN(MAX(P10:P576),P5+3*P6)</f>
        <v>0.21532370719891616</v>
      </c>
      <c r="Q7" s="7">
        <f>MAX(Q10:Q576)</f>
        <v>30</v>
      </c>
      <c r="R7" s="8">
        <f>MIN(MAX(R10:R576),R5+3*R6)</f>
        <v>0.91567525702485064</v>
      </c>
      <c r="S7" s="7">
        <f t="shared" ref="S7" si="4">MAX(S10:S101)</f>
        <v>26.269004899717014</v>
      </c>
      <c r="T7" s="8">
        <f>MIN(MAX(T10:T576),T5+3*T6)</f>
        <v>68.790982740525592</v>
      </c>
    </row>
    <row r="8" spans="1:20" x14ac:dyDescent="0.3">
      <c r="A8" s="9" t="s">
        <v>21</v>
      </c>
      <c r="B8" s="9"/>
      <c r="C8" s="6">
        <f>MIN(C10:C576)</f>
        <v>39.16056836376481</v>
      </c>
      <c r="D8" s="6"/>
      <c r="E8" s="7">
        <f>MIN(E10:E576)</f>
        <v>0</v>
      </c>
      <c r="F8" s="8">
        <f>MAX(MIN(F10:F576), F5-3*F6)</f>
        <v>105.95205272017755</v>
      </c>
      <c r="G8" s="7">
        <f>MIN(G10:G576)</f>
        <v>0</v>
      </c>
      <c r="H8" s="8">
        <f>MAX(MIN(H10:H576), H5-3*H6)</f>
        <v>0.61908925104918966</v>
      </c>
      <c r="I8" s="7">
        <f>MIN(I10:I576)</f>
        <v>0</v>
      </c>
      <c r="J8" s="8">
        <f>MAX(MIN(J10:J576), J5-3*J6)</f>
        <v>0.19767974142698599</v>
      </c>
      <c r="K8" s="7">
        <f>MIN(K10:K576)</f>
        <v>8.8817841970012523E-16</v>
      </c>
      <c r="L8" s="8">
        <f>MAX(MIN(L10:L576), L5-3*L6)</f>
        <v>0.37110020413997696</v>
      </c>
      <c r="M8" s="7">
        <f>MIN(M10:M576)</f>
        <v>0</v>
      </c>
      <c r="N8" s="8">
        <f>MAX(MIN(N10:N576), N5-3*N6)</f>
        <v>34.644559098760922</v>
      </c>
      <c r="O8" s="7">
        <f>MIN(O10:O576)</f>
        <v>0</v>
      </c>
      <c r="P8" s="8">
        <f>MAX(MIN(P10:P576), P5-3*P6)</f>
        <v>0</v>
      </c>
      <c r="Q8" s="7">
        <f>MIN(Q10:Q576)</f>
        <v>0</v>
      </c>
      <c r="R8" s="8">
        <f>MAX(MIN(R10:R576), R5-3*R6)</f>
        <v>4.6422379659451951E-2</v>
      </c>
      <c r="S8" s="7">
        <f t="shared" ref="S8" si="5">MIN(S10:S101)</f>
        <v>0</v>
      </c>
      <c r="T8" s="8">
        <f>MAX(MIN(T10:T576), T5-3*T6)</f>
        <v>17.496026329797829</v>
      </c>
    </row>
    <row r="9" spans="1:20" x14ac:dyDescent="0.3">
      <c r="A9" s="3" t="s">
        <v>22</v>
      </c>
      <c r="B9" s="3"/>
      <c r="C9" s="10">
        <f>C7-C8</f>
        <v>108.38837600108471</v>
      </c>
      <c r="D9" s="20"/>
      <c r="E9" s="11">
        <f t="shared" ref="E9:Q9" si="6">E7-E8</f>
        <v>30</v>
      </c>
      <c r="F9" s="12">
        <f>F7-F8</f>
        <v>78.647947279822446</v>
      </c>
      <c r="G9" s="11">
        <f t="shared" si="6"/>
        <v>10</v>
      </c>
      <c r="H9" s="12">
        <f>H7-H8</f>
        <v>0.38091074895081034</v>
      </c>
      <c r="I9" s="11">
        <f t="shared" si="6"/>
        <v>10</v>
      </c>
      <c r="J9" s="12">
        <f>J7-J8</f>
        <v>0.38725885929770298</v>
      </c>
      <c r="K9" s="11">
        <f t="shared" si="6"/>
        <v>10</v>
      </c>
      <c r="L9" s="12">
        <f>L7-L8</f>
        <v>0.62889979586002309</v>
      </c>
      <c r="M9" s="11">
        <f t="shared" si="6"/>
        <v>30</v>
      </c>
      <c r="N9" s="12">
        <f>N7-N8</f>
        <v>49.847344941807904</v>
      </c>
      <c r="O9" s="11">
        <f t="shared" si="6"/>
        <v>30</v>
      </c>
      <c r="P9" s="12">
        <f>P7-P8</f>
        <v>0.21532370719891616</v>
      </c>
      <c r="Q9" s="11">
        <f t="shared" si="6"/>
        <v>30</v>
      </c>
      <c r="R9" s="12">
        <f>R7-R8</f>
        <v>0.86925287736539869</v>
      </c>
      <c r="S9" s="11">
        <f t="shared" ref="S9" si="7">S7-S8</f>
        <v>26.269004899717014</v>
      </c>
      <c r="T9" s="12">
        <f>T7-T8</f>
        <v>51.294956410727764</v>
      </c>
    </row>
    <row r="10" spans="1:20" s="13" customFormat="1" x14ac:dyDescent="0.3">
      <c r="A10" s="13" t="s">
        <v>115</v>
      </c>
      <c r="B10" s="13" t="s">
        <v>23</v>
      </c>
      <c r="C10" s="14">
        <f>E10+G10+I10+K10+M10+O10+Q10+S10</f>
        <v>74.717643519432258</v>
      </c>
      <c r="D10" s="25">
        <f>RANK(C10,C$10:C$576,1)</f>
        <v>113</v>
      </c>
      <c r="E10" s="16">
        <f t="shared" ref="E10:G74" si="8">IF(F10&gt;F$7,0,IF(F10&lt;F$8,E$3,-E$3/F$9*F10+E$3+E$3*F$8/F$9))</f>
        <v>8.2773934033370224</v>
      </c>
      <c r="F10" s="17">
        <v>162.9</v>
      </c>
      <c r="G10" s="23">
        <f>IF(H10&gt;H$7,0,IF(H10&lt;H$8,G$3,-G$3/H$9*H10+G$3+G$3*H$8/H$9))</f>
        <v>3.6320288904238538</v>
      </c>
      <c r="H10" s="18">
        <v>0.86165211551376697</v>
      </c>
      <c r="I10" s="23">
        <f>IF(J10&lt;J$8,0,IF(J10&gt;J$7,I$3,I$3/J$9*J10-I$3*J$8/J$9))</f>
        <v>5.7821855639169923</v>
      </c>
      <c r="J10" s="18">
        <v>0.42159999999999997</v>
      </c>
      <c r="K10" s="23">
        <f>IF(L10&gt;L$7,0,IF(L10&lt;L$8,K$3,-K$3/L$9*L10+K$3+K$3*L$8/L$9))</f>
        <v>4.7414024372057311</v>
      </c>
      <c r="L10" s="18">
        <v>0.70181329751511001</v>
      </c>
      <c r="M10" s="23">
        <f>IF(N10&gt;N$7,0,IF(N10&lt;N$8,M$3,-M$3/N$9*N10+M$3+M$3*N$8/N$9))</f>
        <v>13.774677909498333</v>
      </c>
      <c r="N10" s="17">
        <v>61.604199999999999</v>
      </c>
      <c r="O10" s="23">
        <f>IF(P10&gt;P$7,0,IF(P10&lt;P$8,O$3,-O$3/P$9*P10+O$3+O$3*P$8/P$9))</f>
        <v>22.119353590580658</v>
      </c>
      <c r="P10" s="18">
        <v>5.6563000000000002E-2</v>
      </c>
      <c r="Q10" s="23">
        <f>IF(R10&gt;R$7,0,IF(R10&lt;R$8,Q$3,-Q$3/R$9*R10+Q$3+Q$3*R$8/R$9))</f>
        <v>16.390601724469661</v>
      </c>
      <c r="R10" s="18">
        <v>0.44075599999999998</v>
      </c>
      <c r="S10" s="23">
        <f>IF(T10&lt;T$8,0,IF(T10&gt;T$7,S$3,S$3/T$9*T10-S$3*T$8/T$9))</f>
        <v>0</v>
      </c>
      <c r="T10" s="18">
        <f>VLOOKUP(B10,'[1]SocCap Calc'!A$10:B$101,2,FALSE)</f>
        <v>15.412155255619588</v>
      </c>
    </row>
    <row r="11" spans="1:20" x14ac:dyDescent="0.3">
      <c r="A11" t="s">
        <v>38</v>
      </c>
      <c r="B11" t="s">
        <v>23</v>
      </c>
      <c r="C11" s="14">
        <f t="shared" ref="C11:C74" si="9">E11+G11+I11+K11+M11+O11+Q11+S11</f>
        <v>75.313865478696883</v>
      </c>
      <c r="D11" s="26">
        <f>RANK(C11,C$10:C$576,1)</f>
        <v>122</v>
      </c>
      <c r="E11" s="16">
        <f t="shared" si="8"/>
        <v>8.2773934033370224</v>
      </c>
      <c r="F11" s="17">
        <v>162.9</v>
      </c>
      <c r="G11" s="16">
        <f t="shared" si="8"/>
        <v>3.3899920315361918</v>
      </c>
      <c r="H11" s="18">
        <v>0.87087155963302698</v>
      </c>
      <c r="I11" s="16">
        <f t="shared" ref="I11:I74" si="10">IF(J11&lt;J$8,0,IF(J11&gt;J$7,I$3,I$3/J$9*J11-I$3*J$8/J$9))</f>
        <v>3.8300029815197503</v>
      </c>
      <c r="J11" s="18">
        <v>0.34599999999999997</v>
      </c>
      <c r="K11" s="16">
        <f t="shared" ref="K11:K74" si="11">IF(L11&gt;L$7,0,IF(L11&lt;L$8,K$3,-K$3/L$9*L11+K$3+K$3*L$8/L$9))</f>
        <v>4.2778944915985901</v>
      </c>
      <c r="L11" s="18">
        <v>0.73096330275229304</v>
      </c>
      <c r="M11" s="16">
        <f t="shared" ref="M11:M74" si="12">IF(N11&gt;N$7,0,IF(N11&lt;N$8,M$3,-M$3/N$9*N11+M$3+M$3*N$8/N$9))</f>
        <v>17.607419657790754</v>
      </c>
      <c r="N11" s="17">
        <v>55.235799999999998</v>
      </c>
      <c r="O11" s="16">
        <f t="shared" ref="O11:O74" si="13">IF(P11&gt;P$7,0,IF(P11&lt;P$8,O$3,-O$3/P$9*P11+O$3+O$3*P$8/P$9))</f>
        <v>21.808101286448228</v>
      </c>
      <c r="P11" s="18">
        <v>5.8797000000000002E-2</v>
      </c>
      <c r="Q11" s="16">
        <f t="shared" ref="Q11:Q74" si="14">IF(R11&gt;R$7,0,IF(R11&lt;R$8,Q$3,-Q$3/R$9*R11+Q$3+Q$3*R$8/R$9))</f>
        <v>16.123061626466349</v>
      </c>
      <c r="R11" s="18">
        <v>0.44850800000000002</v>
      </c>
      <c r="S11" s="23">
        <f t="shared" ref="S11:S74" si="15">IF(T11&lt;T$8,0,IF(T11&gt;T$7,S$3,S$3/T$9*T11-S$3*T$8/T$9))</f>
        <v>0</v>
      </c>
      <c r="T11" s="18">
        <f>VLOOKUP(B11,'[1]SocCap Calc'!A$10:B$101,2,FALSE)</f>
        <v>15.412155255619588</v>
      </c>
    </row>
    <row r="12" spans="1:20" x14ac:dyDescent="0.3">
      <c r="A12" t="s">
        <v>116</v>
      </c>
      <c r="B12" t="s">
        <v>23</v>
      </c>
      <c r="C12" s="14">
        <f t="shared" si="9"/>
        <v>86.387003785378596</v>
      </c>
      <c r="D12" s="26">
        <f t="shared" ref="D12:D75" si="16">RANK(C12,C$10:C$576,1)</f>
        <v>279</v>
      </c>
      <c r="E12" s="16">
        <f t="shared" si="8"/>
        <v>8.2773934033370224</v>
      </c>
      <c r="F12" s="17">
        <v>162.9</v>
      </c>
      <c r="G12" s="16">
        <f t="shared" si="8"/>
        <v>3.0403138753211501</v>
      </c>
      <c r="H12" s="18">
        <v>0.88419117647058798</v>
      </c>
      <c r="I12" s="16">
        <f t="shared" si="10"/>
        <v>6.3606100327754342</v>
      </c>
      <c r="J12" s="18">
        <v>0.44400000000000001</v>
      </c>
      <c r="K12" s="16">
        <f t="shared" si="11"/>
        <v>4.8228481790908519</v>
      </c>
      <c r="L12" s="18">
        <v>0.69669117647058798</v>
      </c>
      <c r="M12" s="16">
        <f t="shared" si="12"/>
        <v>16.618600693459921</v>
      </c>
      <c r="N12" s="17">
        <v>56.878799999999998</v>
      </c>
      <c r="O12" s="16">
        <f t="shared" si="13"/>
        <v>27.736663527022664</v>
      </c>
      <c r="P12" s="18">
        <v>1.6244999999999999E-2</v>
      </c>
      <c r="Q12" s="16">
        <f t="shared" si="14"/>
        <v>19.53057407437154</v>
      </c>
      <c r="R12" s="18">
        <v>0.349775</v>
      </c>
      <c r="S12" s="23">
        <f t="shared" si="15"/>
        <v>0</v>
      </c>
      <c r="T12" s="18">
        <f>VLOOKUP(B12,'[1]SocCap Calc'!A$10:B$101,2,FALSE)</f>
        <v>15.412155255619588</v>
      </c>
    </row>
    <row r="13" spans="1:20" x14ac:dyDescent="0.3">
      <c r="A13" t="s">
        <v>75</v>
      </c>
      <c r="B13" t="s">
        <v>23</v>
      </c>
      <c r="C13" s="14">
        <f t="shared" si="9"/>
        <v>56.891439205302149</v>
      </c>
      <c r="D13" s="26">
        <f t="shared" si="16"/>
        <v>25</v>
      </c>
      <c r="E13" s="16">
        <f t="shared" si="8"/>
        <v>8.2773934033370224</v>
      </c>
      <c r="F13" s="17">
        <v>162.9</v>
      </c>
      <c r="G13" s="16">
        <f t="shared" si="8"/>
        <v>1.9092995649924482</v>
      </c>
      <c r="H13" s="18">
        <v>0.92727272727272703</v>
      </c>
      <c r="I13" s="16">
        <f t="shared" si="10"/>
        <v>4.1166329638558539</v>
      </c>
      <c r="J13" s="18">
        <v>0.35709999999999997</v>
      </c>
      <c r="K13" s="16">
        <f t="shared" si="11"/>
        <v>3.3247094444509608</v>
      </c>
      <c r="L13" s="18">
        <v>0.79090909090909001</v>
      </c>
      <c r="M13" s="16">
        <f t="shared" si="12"/>
        <v>6.4568157359795286</v>
      </c>
      <c r="N13" s="17">
        <v>73.763400000000004</v>
      </c>
      <c r="O13" s="16">
        <f t="shared" si="13"/>
        <v>23.074566570496486</v>
      </c>
      <c r="P13" s="18">
        <v>4.9707000000000001E-2</v>
      </c>
      <c r="Q13" s="16">
        <f t="shared" si="14"/>
        <v>9.7320215221898572</v>
      </c>
      <c r="R13" s="18">
        <v>0.63368899999999995</v>
      </c>
      <c r="S13" s="23">
        <f t="shared" si="15"/>
        <v>0</v>
      </c>
      <c r="T13" s="18">
        <f>VLOOKUP(B13,'[1]SocCap Calc'!A$10:B$101,2,FALSE)</f>
        <v>15.412155255619588</v>
      </c>
    </row>
    <row r="14" spans="1:20" x14ac:dyDescent="0.3">
      <c r="A14" t="s">
        <v>117</v>
      </c>
      <c r="B14" t="s">
        <v>24</v>
      </c>
      <c r="C14" s="14">
        <f t="shared" si="9"/>
        <v>62.465439745457047</v>
      </c>
      <c r="D14" s="26">
        <f t="shared" si="16"/>
        <v>40</v>
      </c>
      <c r="E14" s="16">
        <f t="shared" si="8"/>
        <v>0.53402538086045581</v>
      </c>
      <c r="F14" s="17">
        <v>183.2</v>
      </c>
      <c r="G14" s="16">
        <f t="shared" si="8"/>
        <v>2.3731407022504989</v>
      </c>
      <c r="H14" s="18">
        <v>0.90960451977401102</v>
      </c>
      <c r="I14" s="16">
        <f t="shared" si="10"/>
        <v>6.6963028048807809</v>
      </c>
      <c r="J14" s="18">
        <v>0.45700000000000002</v>
      </c>
      <c r="K14" s="16">
        <f t="shared" si="11"/>
        <v>2.8148281057580311</v>
      </c>
      <c r="L14" s="18">
        <v>0.82297551789077195</v>
      </c>
      <c r="M14" s="16">
        <f t="shared" si="12"/>
        <v>6.4618109869861904</v>
      </c>
      <c r="N14" s="17">
        <v>73.755099999999999</v>
      </c>
      <c r="O14" s="16">
        <f t="shared" si="13"/>
        <v>21.378004660281341</v>
      </c>
      <c r="P14" s="18">
        <v>6.1884000000000002E-2</v>
      </c>
      <c r="Q14" s="16">
        <f t="shared" si="14"/>
        <v>9.3941796724279314</v>
      </c>
      <c r="R14" s="18">
        <v>0.64347799999999999</v>
      </c>
      <c r="S14" s="23">
        <f t="shared" si="15"/>
        <v>12.813147432011817</v>
      </c>
      <c r="T14" s="18">
        <f>VLOOKUP(B14,'[1]SocCap Calc'!A$10:B$101,2,FALSE)</f>
        <v>39.404354296773647</v>
      </c>
    </row>
    <row r="15" spans="1:20" x14ac:dyDescent="0.3">
      <c r="A15" t="s">
        <v>118</v>
      </c>
      <c r="B15" t="s">
        <v>24</v>
      </c>
      <c r="C15" s="14">
        <f t="shared" si="9"/>
        <v>48.658955222031047</v>
      </c>
      <c r="D15" s="26">
        <f t="shared" si="16"/>
        <v>8</v>
      </c>
      <c r="E15" s="16">
        <f t="shared" si="8"/>
        <v>0.53402538086045581</v>
      </c>
      <c r="F15" s="17">
        <v>183.2</v>
      </c>
      <c r="G15" s="16">
        <f t="shared" si="8"/>
        <v>0.80789461406903129</v>
      </c>
      <c r="H15" s="18">
        <v>0.96922642574816398</v>
      </c>
      <c r="I15" s="16">
        <f t="shared" si="10"/>
        <v>3.6724856038395499</v>
      </c>
      <c r="J15" s="18">
        <v>0.33989999999999998</v>
      </c>
      <c r="K15" s="16">
        <f t="shared" si="11"/>
        <v>1.4006337384130374</v>
      </c>
      <c r="L15" s="18">
        <v>0.91191417278373799</v>
      </c>
      <c r="M15" s="16">
        <f t="shared" si="12"/>
        <v>7.7421600221154669</v>
      </c>
      <c r="N15" s="17">
        <v>71.627700000000004</v>
      </c>
      <c r="O15" s="16">
        <f t="shared" si="13"/>
        <v>16.385010558583041</v>
      </c>
      <c r="P15" s="18">
        <v>9.7721000000000002E-2</v>
      </c>
      <c r="Q15" s="16">
        <f t="shared" si="14"/>
        <v>5.303597872138643</v>
      </c>
      <c r="R15" s="18">
        <v>0.76200299999999999</v>
      </c>
      <c r="S15" s="23">
        <f t="shared" si="15"/>
        <v>12.813147432011817</v>
      </c>
      <c r="T15" s="18">
        <f>VLOOKUP(B15,'[1]SocCap Calc'!A$10:B$101,2,FALSE)</f>
        <v>39.404354296773647</v>
      </c>
    </row>
    <row r="16" spans="1:20" x14ac:dyDescent="0.3">
      <c r="A16" t="s">
        <v>119</v>
      </c>
      <c r="B16" t="s">
        <v>24</v>
      </c>
      <c r="C16" s="14">
        <f t="shared" si="9"/>
        <v>52.956814014671622</v>
      </c>
      <c r="D16" s="26">
        <f t="shared" si="16"/>
        <v>15</v>
      </c>
      <c r="E16" s="16">
        <f t="shared" si="8"/>
        <v>0.53402538086045581</v>
      </c>
      <c r="F16" s="17">
        <v>183.2</v>
      </c>
      <c r="G16" s="16">
        <f t="shared" si="8"/>
        <v>2.1966251087900659</v>
      </c>
      <c r="H16" s="18">
        <v>0.91632818846466202</v>
      </c>
      <c r="I16" s="16">
        <f t="shared" si="10"/>
        <v>4.263821333163583</v>
      </c>
      <c r="J16" s="18">
        <v>0.36280000000000001</v>
      </c>
      <c r="K16" s="16">
        <f t="shared" si="11"/>
        <v>0.82668577999276049</v>
      </c>
      <c r="L16" s="18">
        <v>0.94800974817221695</v>
      </c>
      <c r="M16" s="16">
        <f t="shared" si="12"/>
        <v>9.5397281795490123</v>
      </c>
      <c r="N16" s="17">
        <v>68.640900000000002</v>
      </c>
      <c r="O16" s="16">
        <f t="shared" si="13"/>
        <v>17.092782136467001</v>
      </c>
      <c r="P16" s="18">
        <v>9.2641000000000001E-2</v>
      </c>
      <c r="Q16" s="16">
        <f t="shared" si="14"/>
        <v>5.6899986638369215</v>
      </c>
      <c r="R16" s="18">
        <v>0.750807</v>
      </c>
      <c r="S16" s="23">
        <f t="shared" si="15"/>
        <v>12.813147432011817</v>
      </c>
      <c r="T16" s="18">
        <f>VLOOKUP(B16,'[1]SocCap Calc'!A$10:B$101,2,FALSE)</f>
        <v>39.404354296773647</v>
      </c>
    </row>
    <row r="17" spans="1:20" x14ac:dyDescent="0.3">
      <c r="A17" t="s">
        <v>120</v>
      </c>
      <c r="B17" t="s">
        <v>24</v>
      </c>
      <c r="C17" s="14">
        <f t="shared" si="9"/>
        <v>87.84321510670199</v>
      </c>
      <c r="D17" s="26">
        <f t="shared" si="16"/>
        <v>300</v>
      </c>
      <c r="E17" s="16">
        <f t="shared" si="8"/>
        <v>0.53402538086045581</v>
      </c>
      <c r="F17" s="17">
        <v>183.2</v>
      </c>
      <c r="G17" s="16">
        <f t="shared" si="8"/>
        <v>3.0705109963328923</v>
      </c>
      <c r="H17" s="18">
        <v>0.88304093567251396</v>
      </c>
      <c r="I17" s="16">
        <f t="shared" si="10"/>
        <v>4.9145488606293304</v>
      </c>
      <c r="J17" s="18">
        <v>0.38800000000000001</v>
      </c>
      <c r="K17" s="16">
        <f t="shared" si="11"/>
        <v>5.4242441567659041</v>
      </c>
      <c r="L17" s="18">
        <v>0.65886939571150005</v>
      </c>
      <c r="M17" s="16">
        <f t="shared" si="12"/>
        <v>16.936852347956663</v>
      </c>
      <c r="N17" s="17">
        <v>56.35</v>
      </c>
      <c r="O17" s="16">
        <f t="shared" si="13"/>
        <v>26.041912843286354</v>
      </c>
      <c r="P17" s="18">
        <v>2.8409E-2</v>
      </c>
      <c r="Q17" s="16">
        <f t="shared" si="14"/>
        <v>18.107973088858571</v>
      </c>
      <c r="R17" s="18">
        <v>0.39099499999999998</v>
      </c>
      <c r="S17" s="23">
        <f t="shared" si="15"/>
        <v>12.813147432011817</v>
      </c>
      <c r="T17" s="18">
        <f>VLOOKUP(B17,'[1]SocCap Calc'!A$10:B$101,2,FALSE)</f>
        <v>39.404354296773647</v>
      </c>
    </row>
    <row r="18" spans="1:20" x14ac:dyDescent="0.3">
      <c r="A18" t="s">
        <v>121</v>
      </c>
      <c r="B18" t="s">
        <v>24</v>
      </c>
      <c r="C18" s="14">
        <f t="shared" si="9"/>
        <v>71.34366609684929</v>
      </c>
      <c r="D18" s="26">
        <f t="shared" si="16"/>
        <v>87</v>
      </c>
      <c r="E18" s="16">
        <f t="shared" si="8"/>
        <v>0.53402538086045581</v>
      </c>
      <c r="F18" s="17">
        <v>183.2</v>
      </c>
      <c r="G18" s="16">
        <f t="shared" si="8"/>
        <v>3.151990230138388</v>
      </c>
      <c r="H18" s="18">
        <v>0.87993730407523496</v>
      </c>
      <c r="I18" s="16">
        <f t="shared" si="10"/>
        <v>4.2534923247911101</v>
      </c>
      <c r="J18" s="18">
        <v>0.3624</v>
      </c>
      <c r="K18" s="16">
        <f t="shared" si="11"/>
        <v>3.7683363418364673</v>
      </c>
      <c r="L18" s="18">
        <v>0.76300940438871401</v>
      </c>
      <c r="M18" s="16">
        <f t="shared" si="12"/>
        <v>11.925893383309731</v>
      </c>
      <c r="N18" s="17">
        <v>64.676100000000005</v>
      </c>
      <c r="O18" s="16">
        <f t="shared" si="13"/>
        <v>22.83910712824769</v>
      </c>
      <c r="P18" s="18">
        <v>5.1396999999999998E-2</v>
      </c>
      <c r="Q18" s="16">
        <f t="shared" si="14"/>
        <v>12.057673875653634</v>
      </c>
      <c r="R18" s="18">
        <v>0.566303</v>
      </c>
      <c r="S18" s="23">
        <f t="shared" si="15"/>
        <v>12.813147432011817</v>
      </c>
      <c r="T18" s="18">
        <f>VLOOKUP(B18,'[1]SocCap Calc'!A$10:B$101,2,FALSE)</f>
        <v>39.404354296773647</v>
      </c>
    </row>
    <row r="19" spans="1:20" x14ac:dyDescent="0.3">
      <c r="A19" t="s">
        <v>122</v>
      </c>
      <c r="B19" t="s">
        <v>24</v>
      </c>
      <c r="C19" s="14">
        <f t="shared" si="9"/>
        <v>72.273670590429049</v>
      </c>
      <c r="D19" s="26">
        <f t="shared" si="16"/>
        <v>92</v>
      </c>
      <c r="E19" s="16">
        <f t="shared" si="8"/>
        <v>0.53402538086045581</v>
      </c>
      <c r="F19" s="17">
        <v>183.2</v>
      </c>
      <c r="G19" s="16">
        <f t="shared" si="8"/>
        <v>3.5042122760118559</v>
      </c>
      <c r="H19" s="18">
        <v>0.86652078774617003</v>
      </c>
      <c r="I19" s="16">
        <f t="shared" si="10"/>
        <v>4.7673604913215994</v>
      </c>
      <c r="J19" s="18">
        <v>0.38229999999999997</v>
      </c>
      <c r="K19" s="16">
        <f t="shared" si="11"/>
        <v>2.8530947758488834</v>
      </c>
      <c r="L19" s="18">
        <v>0.82056892778993396</v>
      </c>
      <c r="M19" s="16">
        <f t="shared" si="12"/>
        <v>10.377185020003278</v>
      </c>
      <c r="N19" s="17">
        <v>67.249399999999994</v>
      </c>
      <c r="O19" s="16">
        <f t="shared" si="13"/>
        <v>23.239109529843134</v>
      </c>
      <c r="P19" s="18">
        <v>4.8526E-2</v>
      </c>
      <c r="Q19" s="16">
        <f t="shared" si="14"/>
        <v>14.185535684528016</v>
      </c>
      <c r="R19" s="18">
        <v>0.50464799999999999</v>
      </c>
      <c r="S19" s="23">
        <f t="shared" si="15"/>
        <v>12.813147432011817</v>
      </c>
      <c r="T19" s="18">
        <f>VLOOKUP(B19,'[1]SocCap Calc'!A$10:B$101,2,FALSE)</f>
        <v>39.404354296773647</v>
      </c>
    </row>
    <row r="20" spans="1:20" x14ac:dyDescent="0.3">
      <c r="A20" t="s">
        <v>123</v>
      </c>
      <c r="B20" t="s">
        <v>24</v>
      </c>
      <c r="C20" s="14">
        <f t="shared" si="9"/>
        <v>67.93834534257546</v>
      </c>
      <c r="D20" s="26">
        <f t="shared" si="16"/>
        <v>67</v>
      </c>
      <c r="E20" s="16">
        <f t="shared" si="8"/>
        <v>0.53402538086045581</v>
      </c>
      <c r="F20" s="17">
        <v>183.2</v>
      </c>
      <c r="G20" s="16">
        <f t="shared" si="8"/>
        <v>3.6097694900638331</v>
      </c>
      <c r="H20" s="18">
        <v>0.86250000000000004</v>
      </c>
      <c r="I20" s="16">
        <f t="shared" si="10"/>
        <v>3.904888292220174</v>
      </c>
      <c r="J20" s="18">
        <v>0.34889999999999999</v>
      </c>
      <c r="K20" s="16">
        <f t="shared" si="11"/>
        <v>2.5838774486765503</v>
      </c>
      <c r="L20" s="18">
        <v>0.83750000000000002</v>
      </c>
      <c r="M20" s="16">
        <f t="shared" si="12"/>
        <v>15.139765660499666</v>
      </c>
      <c r="N20" s="17">
        <v>59.335999999999999</v>
      </c>
      <c r="O20" s="16">
        <f t="shared" si="13"/>
        <v>17.334093233493576</v>
      </c>
      <c r="P20" s="18">
        <v>9.0909000000000004E-2</v>
      </c>
      <c r="Q20" s="16">
        <f t="shared" si="14"/>
        <v>12.018778404749384</v>
      </c>
      <c r="R20" s="18">
        <v>0.56742999999999999</v>
      </c>
      <c r="S20" s="23">
        <f t="shared" si="15"/>
        <v>12.813147432011817</v>
      </c>
      <c r="T20" s="18">
        <f>VLOOKUP(B20,'[1]SocCap Calc'!A$10:B$101,2,FALSE)</f>
        <v>39.404354296773647</v>
      </c>
    </row>
    <row r="21" spans="1:20" x14ac:dyDescent="0.3">
      <c r="A21" t="s">
        <v>124</v>
      </c>
      <c r="B21" t="s">
        <v>25</v>
      </c>
      <c r="C21" s="14">
        <f t="shared" si="9"/>
        <v>111.59491014525972</v>
      </c>
      <c r="D21" s="26">
        <f t="shared" si="16"/>
        <v>529</v>
      </c>
      <c r="E21" s="16">
        <f t="shared" si="8"/>
        <v>2.2123908635647354</v>
      </c>
      <c r="F21" s="17">
        <v>178.8</v>
      </c>
      <c r="G21" s="16">
        <f t="shared" si="8"/>
        <v>4.1118951474987995</v>
      </c>
      <c r="H21" s="18">
        <v>0.843373493975903</v>
      </c>
      <c r="I21" s="16">
        <f t="shared" si="10"/>
        <v>4.5788560885239837</v>
      </c>
      <c r="J21" s="18">
        <v>0.375</v>
      </c>
      <c r="K21" s="16">
        <f t="shared" si="11"/>
        <v>9.5787857226192834</v>
      </c>
      <c r="L21" s="18">
        <v>0.39759036144578302</v>
      </c>
      <c r="M21" s="16">
        <f t="shared" si="12"/>
        <v>21.139483405730349</v>
      </c>
      <c r="N21" s="17">
        <v>49.366999999999997</v>
      </c>
      <c r="O21" s="16">
        <f t="shared" si="13"/>
        <v>30</v>
      </c>
      <c r="P21" s="18">
        <v>0</v>
      </c>
      <c r="Q21" s="16">
        <f t="shared" si="14"/>
        <v>23.58167369301535</v>
      </c>
      <c r="R21" s="18">
        <v>0.23239399999999999</v>
      </c>
      <c r="S21" s="23">
        <f t="shared" si="15"/>
        <v>16.391825224307208</v>
      </c>
      <c r="T21" s="18">
        <f>VLOOKUP(B21,'[1]SocCap Calc'!A$10:B$101,2,FALSE)</f>
        <v>45.523291675568032</v>
      </c>
    </row>
    <row r="22" spans="1:20" x14ac:dyDescent="0.3">
      <c r="A22" t="s">
        <v>125</v>
      </c>
      <c r="B22" t="s">
        <v>25</v>
      </c>
      <c r="C22" s="14">
        <f t="shared" si="9"/>
        <v>82.436910059591582</v>
      </c>
      <c r="D22" s="26">
        <f t="shared" si="16"/>
        <v>220</v>
      </c>
      <c r="E22" s="16">
        <f t="shared" si="8"/>
        <v>2.2123908635647354</v>
      </c>
      <c r="F22" s="17">
        <v>178.8</v>
      </c>
      <c r="G22" s="16">
        <f t="shared" si="8"/>
        <v>8.5863008245821035</v>
      </c>
      <c r="H22" s="18">
        <v>0.67293857221914699</v>
      </c>
      <c r="I22" s="16">
        <f t="shared" si="10"/>
        <v>3.4375006633658076</v>
      </c>
      <c r="J22" s="18">
        <v>0.33079999999999998</v>
      </c>
      <c r="K22" s="16">
        <f t="shared" si="11"/>
        <v>7.2772266827483199</v>
      </c>
      <c r="L22" s="18">
        <v>0.54233536247924696</v>
      </c>
      <c r="M22" s="16">
        <f t="shared" si="12"/>
        <v>10.229915390927342</v>
      </c>
      <c r="N22" s="17">
        <v>67.494100000000003</v>
      </c>
      <c r="O22" s="16">
        <f t="shared" si="13"/>
        <v>19.148245539719365</v>
      </c>
      <c r="P22" s="18">
        <v>7.7887999999999999E-2</v>
      </c>
      <c r="Q22" s="16">
        <f t="shared" si="14"/>
        <v>15.153504870376686</v>
      </c>
      <c r="R22" s="18">
        <v>0.476601</v>
      </c>
      <c r="S22" s="23">
        <f t="shared" si="15"/>
        <v>16.391825224307208</v>
      </c>
      <c r="T22" s="18">
        <f>VLOOKUP(B22,'[1]SocCap Calc'!A$10:B$101,2,FALSE)</f>
        <v>45.523291675568032</v>
      </c>
    </row>
    <row r="23" spans="1:20" x14ac:dyDescent="0.3">
      <c r="A23" t="s">
        <v>126</v>
      </c>
      <c r="B23" t="s">
        <v>25</v>
      </c>
      <c r="C23" s="14">
        <f t="shared" si="9"/>
        <v>90.402825695408055</v>
      </c>
      <c r="D23" s="26">
        <f t="shared" si="16"/>
        <v>330</v>
      </c>
      <c r="E23" s="16">
        <f t="shared" si="8"/>
        <v>2.2123908635647354</v>
      </c>
      <c r="F23" s="17">
        <v>178.8</v>
      </c>
      <c r="G23" s="16">
        <f t="shared" si="8"/>
        <v>5.6706197080275516</v>
      </c>
      <c r="H23" s="18">
        <v>0.78400000000000003</v>
      </c>
      <c r="I23" s="16">
        <f t="shared" si="10"/>
        <v>4.0675701740866108</v>
      </c>
      <c r="J23" s="18">
        <v>0.35520000000000002</v>
      </c>
      <c r="K23" s="16">
        <f t="shared" si="11"/>
        <v>6.2331074454228181</v>
      </c>
      <c r="L23" s="18">
        <v>0.60799999999999998</v>
      </c>
      <c r="M23" s="16">
        <f t="shared" si="12"/>
        <v>11.31550982054387</v>
      </c>
      <c r="N23" s="17">
        <v>65.690299999999993</v>
      </c>
      <c r="O23" s="16">
        <f t="shared" si="13"/>
        <v>29.112638350483678</v>
      </c>
      <c r="P23" s="18">
        <v>6.3689999999999997E-3</v>
      </c>
      <c r="Q23" s="16">
        <f t="shared" si="14"/>
        <v>15.399164108971576</v>
      </c>
      <c r="R23" s="18">
        <v>0.46948299999999998</v>
      </c>
      <c r="S23" s="23">
        <f t="shared" si="15"/>
        <v>16.391825224307208</v>
      </c>
      <c r="T23" s="18">
        <f>VLOOKUP(B23,'[1]SocCap Calc'!A$10:B$101,2,FALSE)</f>
        <v>45.523291675568032</v>
      </c>
    </row>
    <row r="24" spans="1:20" x14ac:dyDescent="0.3">
      <c r="A24" t="s">
        <v>127</v>
      </c>
      <c r="B24" t="s">
        <v>25</v>
      </c>
      <c r="C24" s="14">
        <f t="shared" si="9"/>
        <v>80.056047119513153</v>
      </c>
      <c r="D24" s="26">
        <f t="shared" si="16"/>
        <v>175</v>
      </c>
      <c r="E24" s="16">
        <f t="shared" si="8"/>
        <v>2.2123908635647354</v>
      </c>
      <c r="F24" s="17">
        <v>178.8</v>
      </c>
      <c r="G24" s="16">
        <f t="shared" si="8"/>
        <v>4.5080684173432743</v>
      </c>
      <c r="H24" s="18">
        <v>0.82828282828282795</v>
      </c>
      <c r="I24" s="16">
        <f t="shared" si="10"/>
        <v>2.706723321013401</v>
      </c>
      <c r="J24" s="18">
        <v>0.30249999999999999</v>
      </c>
      <c r="K24" s="16">
        <f t="shared" si="11"/>
        <v>2.8910516908269139</v>
      </c>
      <c r="L24" s="18">
        <v>0.81818181818181801</v>
      </c>
      <c r="M24" s="16">
        <f t="shared" si="12"/>
        <v>13.395640670462694</v>
      </c>
      <c r="N24" s="17">
        <v>62.234000000000002</v>
      </c>
      <c r="O24" s="16">
        <f t="shared" si="13"/>
        <v>21.66431776905133</v>
      </c>
      <c r="P24" s="18">
        <v>5.9829E-2</v>
      </c>
      <c r="Q24" s="16">
        <f t="shared" si="14"/>
        <v>16.286029162943599</v>
      </c>
      <c r="R24" s="18">
        <v>0.44378600000000001</v>
      </c>
      <c r="S24" s="23">
        <f t="shared" si="15"/>
        <v>16.391825224307208</v>
      </c>
      <c r="T24" s="18">
        <f>VLOOKUP(B24,'[1]SocCap Calc'!A$10:B$101,2,FALSE)</f>
        <v>45.523291675568032</v>
      </c>
    </row>
    <row r="25" spans="1:20" x14ac:dyDescent="0.3">
      <c r="A25" t="s">
        <v>128</v>
      </c>
      <c r="B25" t="s">
        <v>25</v>
      </c>
      <c r="C25" s="14">
        <f t="shared" si="9"/>
        <v>72.655034147107244</v>
      </c>
      <c r="D25" s="26">
        <f t="shared" si="16"/>
        <v>95</v>
      </c>
      <c r="E25" s="16">
        <f t="shared" si="8"/>
        <v>2.2123908635647354</v>
      </c>
      <c r="F25" s="17">
        <v>178.8</v>
      </c>
      <c r="G25" s="16">
        <f t="shared" si="8"/>
        <v>2.4766857564760585</v>
      </c>
      <c r="H25" s="18">
        <v>0.90566037735849003</v>
      </c>
      <c r="I25" s="16">
        <f t="shared" si="10"/>
        <v>3.8196739731472791</v>
      </c>
      <c r="J25" s="18">
        <v>0.34560000000000002</v>
      </c>
      <c r="K25" s="16">
        <f t="shared" si="11"/>
        <v>3.5770995158634973</v>
      </c>
      <c r="L25" s="18">
        <v>0.77503628447024597</v>
      </c>
      <c r="M25" s="16">
        <f t="shared" si="12"/>
        <v>5.6147849307480904</v>
      </c>
      <c r="N25" s="17">
        <v>75.162499999999994</v>
      </c>
      <c r="O25" s="16">
        <f t="shared" si="13"/>
        <v>21.201897716492894</v>
      </c>
      <c r="P25" s="18">
        <v>6.3147999999999996E-2</v>
      </c>
      <c r="Q25" s="16">
        <f t="shared" si="14"/>
        <v>17.360676166507471</v>
      </c>
      <c r="R25" s="18">
        <v>0.41264800000000001</v>
      </c>
      <c r="S25" s="23">
        <f t="shared" si="15"/>
        <v>16.391825224307208</v>
      </c>
      <c r="T25" s="18">
        <f>VLOOKUP(B25,'[1]SocCap Calc'!A$10:B$101,2,FALSE)</f>
        <v>45.523291675568032</v>
      </c>
    </row>
    <row r="26" spans="1:20" x14ac:dyDescent="0.3">
      <c r="A26" t="s">
        <v>129</v>
      </c>
      <c r="B26" t="s">
        <v>25</v>
      </c>
      <c r="C26" s="14">
        <f t="shared" si="9"/>
        <v>82.294357928014207</v>
      </c>
      <c r="D26" s="26">
        <f t="shared" si="16"/>
        <v>217</v>
      </c>
      <c r="E26" s="16">
        <f t="shared" si="8"/>
        <v>2.2123908635647354</v>
      </c>
      <c r="F26" s="17">
        <v>178.8</v>
      </c>
      <c r="G26" s="16">
        <f t="shared" si="8"/>
        <v>5.0005464797421233</v>
      </c>
      <c r="H26" s="18">
        <v>0.80952380952380898</v>
      </c>
      <c r="I26" s="16">
        <f t="shared" si="10"/>
        <v>4.9352068773742728</v>
      </c>
      <c r="J26" s="18">
        <v>0.38879999999999998</v>
      </c>
      <c r="K26" s="16">
        <f t="shared" si="11"/>
        <v>2.082245563036051</v>
      </c>
      <c r="L26" s="18">
        <v>0.86904761904761896</v>
      </c>
      <c r="M26" s="16">
        <f t="shared" si="12"/>
        <v>15.878761890750315</v>
      </c>
      <c r="N26" s="17">
        <v>58.1081</v>
      </c>
      <c r="O26" s="16">
        <f t="shared" si="13"/>
        <v>20.279704788537401</v>
      </c>
      <c r="P26" s="18">
        <v>6.9766999999999996E-2</v>
      </c>
      <c r="Q26" s="16">
        <f t="shared" si="14"/>
        <v>15.513676240702097</v>
      </c>
      <c r="R26" s="18">
        <v>0.466165</v>
      </c>
      <c r="S26" s="23">
        <f t="shared" si="15"/>
        <v>16.391825224307208</v>
      </c>
      <c r="T26" s="18">
        <f>VLOOKUP(B26,'[1]SocCap Calc'!A$10:B$101,2,FALSE)</f>
        <v>45.523291675568032</v>
      </c>
    </row>
    <row r="27" spans="1:20" x14ac:dyDescent="0.3">
      <c r="A27" t="s">
        <v>130</v>
      </c>
      <c r="B27" t="s">
        <v>26</v>
      </c>
      <c r="C27" s="14">
        <f t="shared" si="9"/>
        <v>89.959497842883678</v>
      </c>
      <c r="D27" s="26">
        <f t="shared" si="16"/>
        <v>326</v>
      </c>
      <c r="E27" s="16">
        <f t="shared" si="8"/>
        <v>27.845609144866479</v>
      </c>
      <c r="F27" s="17">
        <v>111.6</v>
      </c>
      <c r="G27" s="16">
        <f t="shared" si="8"/>
        <v>2.1002295214916842</v>
      </c>
      <c r="H27" s="18">
        <v>0.92</v>
      </c>
      <c r="I27" s="16">
        <f t="shared" si="10"/>
        <v>2.9546195219527336</v>
      </c>
      <c r="J27" s="18">
        <v>0.31209999999999999</v>
      </c>
      <c r="K27" s="16">
        <f t="shared" si="11"/>
        <v>3.4981725459005615</v>
      </c>
      <c r="L27" s="18">
        <v>0.78</v>
      </c>
      <c r="M27" s="16">
        <f t="shared" si="12"/>
        <v>12.656885175200312</v>
      </c>
      <c r="N27" s="17">
        <v>63.461500000000001</v>
      </c>
      <c r="O27" s="16">
        <f t="shared" si="13"/>
        <v>0</v>
      </c>
      <c r="P27" s="18">
        <v>0.227272</v>
      </c>
      <c r="Q27" s="16">
        <f t="shared" si="14"/>
        <v>23.070993761364804</v>
      </c>
      <c r="R27" s="18">
        <v>0.24719099999999999</v>
      </c>
      <c r="S27" s="23">
        <f t="shared" si="15"/>
        <v>17.8329881721071</v>
      </c>
      <c r="T27" s="18">
        <f>VLOOKUP(B27,'[1]SocCap Calc'!A$10:B$101,2,FALSE)</f>
        <v>47.987438028506418</v>
      </c>
    </row>
    <row r="28" spans="1:20" x14ac:dyDescent="0.3">
      <c r="A28" t="s">
        <v>131</v>
      </c>
      <c r="B28" t="s">
        <v>26</v>
      </c>
      <c r="C28" s="14">
        <f t="shared" si="9"/>
        <v>98.357966012468324</v>
      </c>
      <c r="D28" s="26">
        <f t="shared" si="16"/>
        <v>427</v>
      </c>
      <c r="E28" s="16">
        <f t="shared" si="8"/>
        <v>27.845609144866479</v>
      </c>
      <c r="F28" s="17">
        <v>111.6</v>
      </c>
      <c r="G28" s="16">
        <f t="shared" si="8"/>
        <v>3.9662607869897073</v>
      </c>
      <c r="H28" s="18">
        <v>0.84892086330935201</v>
      </c>
      <c r="I28" s="16">
        <f t="shared" si="10"/>
        <v>4.571109332244629</v>
      </c>
      <c r="J28" s="18">
        <v>0.37469999999999998</v>
      </c>
      <c r="K28" s="16">
        <f t="shared" si="11"/>
        <v>4.861750595185554</v>
      </c>
      <c r="L28" s="18">
        <v>0.694244604316546</v>
      </c>
      <c r="M28" s="16">
        <f t="shared" si="12"/>
        <v>15.357450273645409</v>
      </c>
      <c r="N28" s="17">
        <v>58.974299999999999</v>
      </c>
      <c r="O28" s="16">
        <f t="shared" si="13"/>
        <v>6.2022952945620098</v>
      </c>
      <c r="P28" s="18">
        <v>0.17080699999999999</v>
      </c>
      <c r="Q28" s="16">
        <f t="shared" si="14"/>
        <v>17.720502412867447</v>
      </c>
      <c r="R28" s="18">
        <v>0.40222200000000002</v>
      </c>
      <c r="S28" s="23">
        <f t="shared" si="15"/>
        <v>17.8329881721071</v>
      </c>
      <c r="T28" s="18">
        <f>VLOOKUP(B28,'[1]SocCap Calc'!A$10:B$101,2,FALSE)</f>
        <v>47.987438028506418</v>
      </c>
    </row>
    <row r="29" spans="1:20" x14ac:dyDescent="0.3">
      <c r="A29" t="s">
        <v>132</v>
      </c>
      <c r="B29" t="s">
        <v>26</v>
      </c>
      <c r="C29" s="14">
        <f t="shared" si="9"/>
        <v>97.217651442495111</v>
      </c>
      <c r="D29" s="26">
        <f t="shared" si="16"/>
        <v>413</v>
      </c>
      <c r="E29" s="16">
        <f t="shared" si="8"/>
        <v>27.845609144866479</v>
      </c>
      <c r="F29" s="17">
        <v>111.6</v>
      </c>
      <c r="G29" s="16">
        <f t="shared" si="8"/>
        <v>3.7023276821167777</v>
      </c>
      <c r="H29" s="18">
        <v>0.85897435897435803</v>
      </c>
      <c r="I29" s="16">
        <f t="shared" si="10"/>
        <v>10</v>
      </c>
      <c r="J29" s="18">
        <v>0.62570000000000003</v>
      </c>
      <c r="K29" s="16">
        <f t="shared" si="11"/>
        <v>3.2616993434970398</v>
      </c>
      <c r="L29" s="18">
        <v>0.79487179487179405</v>
      </c>
      <c r="M29" s="16">
        <f t="shared" si="12"/>
        <v>10.23172090333939</v>
      </c>
      <c r="N29" s="17">
        <v>67.491100000000003</v>
      </c>
      <c r="O29" s="16">
        <f t="shared" si="13"/>
        <v>11.763735860387577</v>
      </c>
      <c r="P29" s="18">
        <v>0.13089000000000001</v>
      </c>
      <c r="Q29" s="16">
        <f t="shared" si="14"/>
        <v>12.579570336180733</v>
      </c>
      <c r="R29" s="18">
        <v>0.55118100000000003</v>
      </c>
      <c r="S29" s="23">
        <f t="shared" si="15"/>
        <v>17.8329881721071</v>
      </c>
      <c r="T29" s="18">
        <f>VLOOKUP(B29,'[1]SocCap Calc'!A$10:B$101,2,FALSE)</f>
        <v>47.987438028506418</v>
      </c>
    </row>
    <row r="30" spans="1:20" x14ac:dyDescent="0.3">
      <c r="A30" t="s">
        <v>133</v>
      </c>
      <c r="B30" t="s">
        <v>26</v>
      </c>
      <c r="C30" s="14">
        <f t="shared" si="9"/>
        <v>105.7386822828303</v>
      </c>
      <c r="D30" s="26">
        <f t="shared" si="16"/>
        <v>504</v>
      </c>
      <c r="E30" s="16">
        <f t="shared" si="8"/>
        <v>27.845609144866479</v>
      </c>
      <c r="F30" s="17">
        <v>111.6</v>
      </c>
      <c r="G30" s="16">
        <f t="shared" si="8"/>
        <v>4.8941518737901575</v>
      </c>
      <c r="H30" s="18">
        <v>0.81357649442755797</v>
      </c>
      <c r="I30" s="16">
        <f t="shared" si="10"/>
        <v>5.5368716150707789</v>
      </c>
      <c r="J30" s="18">
        <v>0.41210000000000002</v>
      </c>
      <c r="K30" s="16">
        <f t="shared" si="11"/>
        <v>3.3509251614042546</v>
      </c>
      <c r="L30" s="18">
        <v>0.78926038500506501</v>
      </c>
      <c r="M30" s="16">
        <f t="shared" si="12"/>
        <v>17.514315401076214</v>
      </c>
      <c r="N30" s="17">
        <v>55.390500000000003</v>
      </c>
      <c r="O30" s="16">
        <f t="shared" si="13"/>
        <v>14.089072008986642</v>
      </c>
      <c r="P30" s="18">
        <v>0.1142</v>
      </c>
      <c r="Q30" s="16">
        <f t="shared" si="14"/>
        <v>14.674748905528656</v>
      </c>
      <c r="R30" s="18">
        <v>0.49047299999999999</v>
      </c>
      <c r="S30" s="23">
        <f t="shared" si="15"/>
        <v>17.8329881721071</v>
      </c>
      <c r="T30" s="18">
        <f>VLOOKUP(B30,'[1]SocCap Calc'!A$10:B$101,2,FALSE)</f>
        <v>47.987438028506418</v>
      </c>
    </row>
    <row r="31" spans="1:20" x14ac:dyDescent="0.3">
      <c r="A31" t="s">
        <v>134</v>
      </c>
      <c r="B31" t="s">
        <v>26</v>
      </c>
      <c r="C31" s="14">
        <f t="shared" si="9"/>
        <v>103.54481364573346</v>
      </c>
      <c r="D31" s="26">
        <f t="shared" si="16"/>
        <v>487</v>
      </c>
      <c r="E31" s="16">
        <f t="shared" si="8"/>
        <v>27.845609144866479</v>
      </c>
      <c r="F31" s="17">
        <v>111.6</v>
      </c>
      <c r="G31" s="16">
        <f t="shared" si="8"/>
        <v>1.5093112850441308</v>
      </c>
      <c r="H31" s="18">
        <v>0.94250871080139298</v>
      </c>
      <c r="I31" s="16">
        <f t="shared" si="10"/>
        <v>3.7835224438436255</v>
      </c>
      <c r="J31" s="18">
        <v>0.34420000000000001</v>
      </c>
      <c r="K31" s="16">
        <f t="shared" si="11"/>
        <v>4.4045726544044213</v>
      </c>
      <c r="L31" s="18">
        <v>0.72299651567944201</v>
      </c>
      <c r="M31" s="16">
        <f t="shared" si="12"/>
        <v>10.51452433081295</v>
      </c>
      <c r="N31" s="17">
        <v>67.021199999999993</v>
      </c>
      <c r="O31" s="16">
        <f t="shared" si="13"/>
        <v>26.129966315180578</v>
      </c>
      <c r="P31" s="18">
        <v>2.7777E-2</v>
      </c>
      <c r="Q31" s="16">
        <f t="shared" si="14"/>
        <v>11.524319299474172</v>
      </c>
      <c r="R31" s="18">
        <v>0.58175699999999997</v>
      </c>
      <c r="S31" s="23">
        <f t="shared" si="15"/>
        <v>17.8329881721071</v>
      </c>
      <c r="T31" s="18">
        <f>VLOOKUP(B31,'[1]SocCap Calc'!A$10:B$101,2,FALSE)</f>
        <v>47.987438028506418</v>
      </c>
    </row>
    <row r="32" spans="1:20" x14ac:dyDescent="0.3">
      <c r="A32" t="s">
        <v>135</v>
      </c>
      <c r="B32" t="s">
        <v>26</v>
      </c>
      <c r="C32" s="14">
        <f t="shared" si="9"/>
        <v>109.97254104633924</v>
      </c>
      <c r="D32" s="26">
        <f t="shared" si="16"/>
        <v>520</v>
      </c>
      <c r="E32" s="16">
        <f t="shared" si="8"/>
        <v>27.845609144866479</v>
      </c>
      <c r="F32" s="17">
        <v>111.6</v>
      </c>
      <c r="G32" s="16">
        <f t="shared" si="8"/>
        <v>3.2040903132993428</v>
      </c>
      <c r="H32" s="18">
        <v>0.87795275590551103</v>
      </c>
      <c r="I32" s="16">
        <f t="shared" si="10"/>
        <v>5.2347481201759658</v>
      </c>
      <c r="J32" s="18">
        <v>0.40039999999999998</v>
      </c>
      <c r="K32" s="16">
        <f t="shared" si="11"/>
        <v>2.9735718670414739</v>
      </c>
      <c r="L32" s="18">
        <v>0.81299212598425097</v>
      </c>
      <c r="M32" s="16">
        <f t="shared" si="12"/>
        <v>17.676269864436794</v>
      </c>
      <c r="N32" s="17">
        <v>55.121400000000001</v>
      </c>
      <c r="O32" s="16">
        <f t="shared" si="13"/>
        <v>19.590742101010594</v>
      </c>
      <c r="P32" s="18">
        <v>7.4712000000000001E-2</v>
      </c>
      <c r="Q32" s="16">
        <f t="shared" si="14"/>
        <v>15.614521463401488</v>
      </c>
      <c r="R32" s="18">
        <v>0.46324300000000002</v>
      </c>
      <c r="S32" s="23">
        <f t="shared" si="15"/>
        <v>17.8329881721071</v>
      </c>
      <c r="T32" s="18">
        <f>VLOOKUP(B32,'[1]SocCap Calc'!A$10:B$101,2,FALSE)</f>
        <v>47.987438028506418</v>
      </c>
    </row>
    <row r="33" spans="1:20" x14ac:dyDescent="0.3">
      <c r="A33" t="s">
        <v>136</v>
      </c>
      <c r="B33" t="s">
        <v>27</v>
      </c>
      <c r="C33" s="14">
        <f t="shared" si="9"/>
        <v>114.79587694387246</v>
      </c>
      <c r="D33" s="26">
        <f t="shared" si="16"/>
        <v>541</v>
      </c>
      <c r="E33" s="16">
        <f t="shared" si="8"/>
        <v>22.352776656016104</v>
      </c>
      <c r="F33" s="17">
        <v>126</v>
      </c>
      <c r="G33" s="16">
        <f t="shared" si="8"/>
        <v>6.0015727463164197</v>
      </c>
      <c r="H33" s="18">
        <v>0.77139364303178404</v>
      </c>
      <c r="I33" s="16">
        <f t="shared" si="10"/>
        <v>4.7596137350422465</v>
      </c>
      <c r="J33" s="18">
        <v>0.38200000000000001</v>
      </c>
      <c r="K33" s="16">
        <f t="shared" si="11"/>
        <v>3.7127748181096303</v>
      </c>
      <c r="L33" s="18">
        <v>0.76650366748166199</v>
      </c>
      <c r="M33" s="16">
        <f t="shared" si="12"/>
        <v>20.375089634216909</v>
      </c>
      <c r="N33" s="17">
        <v>50.637099999999997</v>
      </c>
      <c r="O33" s="16">
        <f t="shared" si="13"/>
        <v>26.309277736585429</v>
      </c>
      <c r="P33" s="18">
        <v>2.649E-2</v>
      </c>
      <c r="Q33" s="16">
        <f t="shared" si="14"/>
        <v>20.39165836812575</v>
      </c>
      <c r="R33" s="18">
        <v>0.32482499999999997</v>
      </c>
      <c r="S33" s="23">
        <f t="shared" si="15"/>
        <v>10.893113249459969</v>
      </c>
      <c r="T33" s="18">
        <f>VLOOKUP(B33,'[1]SocCap Calc'!A$10:B$101,2,FALSE)</f>
        <v>36.121418640070168</v>
      </c>
    </row>
    <row r="34" spans="1:20" x14ac:dyDescent="0.3">
      <c r="A34" t="s">
        <v>137</v>
      </c>
      <c r="B34" t="s">
        <v>27</v>
      </c>
      <c r="C34" s="14">
        <f t="shared" si="9"/>
        <v>106.09069985646144</v>
      </c>
      <c r="D34" s="26">
        <f t="shared" si="16"/>
        <v>506</v>
      </c>
      <c r="E34" s="16">
        <f t="shared" si="8"/>
        <v>22.352776656016104</v>
      </c>
      <c r="F34" s="17">
        <v>126</v>
      </c>
      <c r="G34" s="16">
        <f t="shared" si="8"/>
        <v>4.6071306608064582</v>
      </c>
      <c r="H34" s="18">
        <v>0.82450944094779699</v>
      </c>
      <c r="I34" s="16">
        <f t="shared" si="10"/>
        <v>7.5045477100267286</v>
      </c>
      <c r="J34" s="18">
        <v>0.48830000000000001</v>
      </c>
      <c r="K34" s="16">
        <f t="shared" si="11"/>
        <v>5.0863671361753076</v>
      </c>
      <c r="L34" s="18">
        <v>0.68011847463902197</v>
      </c>
      <c r="M34" s="16">
        <f t="shared" si="12"/>
        <v>24.857514932110742</v>
      </c>
      <c r="N34" s="17">
        <v>43.1892</v>
      </c>
      <c r="O34" s="16">
        <f t="shared" si="13"/>
        <v>11.744230344461641</v>
      </c>
      <c r="P34" s="18">
        <v>0.13103000000000001</v>
      </c>
      <c r="Q34" s="16">
        <f t="shared" si="14"/>
        <v>19.045019167404487</v>
      </c>
      <c r="R34" s="18">
        <v>0.363844</v>
      </c>
      <c r="S34" s="23">
        <f t="shared" si="15"/>
        <v>10.893113249459969</v>
      </c>
      <c r="T34" s="18">
        <f>VLOOKUP(B34,'[1]SocCap Calc'!A$10:B$101,2,FALSE)</f>
        <v>36.121418640070168</v>
      </c>
    </row>
    <row r="35" spans="1:20" x14ac:dyDescent="0.3">
      <c r="A35" t="s">
        <v>138</v>
      </c>
      <c r="B35" t="s">
        <v>27</v>
      </c>
      <c r="C35" s="14">
        <f t="shared" si="9"/>
        <v>104.88166792916398</v>
      </c>
      <c r="D35" s="26">
        <f t="shared" si="16"/>
        <v>500</v>
      </c>
      <c r="E35" s="16">
        <f t="shared" si="8"/>
        <v>22.352776656016104</v>
      </c>
      <c r="F35" s="17">
        <v>126</v>
      </c>
      <c r="G35" s="16">
        <f t="shared" si="8"/>
        <v>5.5034342985263791</v>
      </c>
      <c r="H35" s="18">
        <v>0.79036827195467396</v>
      </c>
      <c r="I35" s="16">
        <f t="shared" si="10"/>
        <v>7.7188746337555267</v>
      </c>
      <c r="J35" s="18">
        <v>0.49659999999999999</v>
      </c>
      <c r="K35" s="16">
        <f t="shared" si="11"/>
        <v>5.6981564132941314</v>
      </c>
      <c r="L35" s="18">
        <v>0.64164305949008404</v>
      </c>
      <c r="M35" s="16">
        <f t="shared" si="12"/>
        <v>13.438912784604742</v>
      </c>
      <c r="N35" s="17">
        <v>62.162100000000002</v>
      </c>
      <c r="O35" s="16">
        <f t="shared" si="13"/>
        <v>20.821818806164657</v>
      </c>
      <c r="P35" s="18">
        <v>6.5876000000000004E-2</v>
      </c>
      <c r="Q35" s="16">
        <f t="shared" si="14"/>
        <v>18.454581087342479</v>
      </c>
      <c r="R35" s="18">
        <v>0.38095200000000001</v>
      </c>
      <c r="S35" s="23">
        <f t="shared" si="15"/>
        <v>10.893113249459969</v>
      </c>
      <c r="T35" s="18">
        <f>VLOOKUP(B35,'[1]SocCap Calc'!A$10:B$101,2,FALSE)</f>
        <v>36.121418640070168</v>
      </c>
    </row>
    <row r="36" spans="1:20" x14ac:dyDescent="0.3">
      <c r="A36" t="s">
        <v>139</v>
      </c>
      <c r="B36" t="s">
        <v>27</v>
      </c>
      <c r="C36" s="14">
        <f t="shared" si="9"/>
        <v>83.884697597035242</v>
      </c>
      <c r="D36" s="26">
        <f t="shared" si="16"/>
        <v>245</v>
      </c>
      <c r="E36" s="16">
        <f t="shared" si="8"/>
        <v>22.352776656016104</v>
      </c>
      <c r="F36" s="17">
        <v>126</v>
      </c>
      <c r="G36" s="16">
        <f t="shared" si="8"/>
        <v>1.08259253685139</v>
      </c>
      <c r="H36" s="18">
        <v>0.95876288659793796</v>
      </c>
      <c r="I36" s="16">
        <f t="shared" si="10"/>
        <v>2.2522469526246249</v>
      </c>
      <c r="J36" s="18">
        <v>0.28489999999999999</v>
      </c>
      <c r="K36" s="16">
        <f t="shared" si="11"/>
        <v>0.98355366801328348</v>
      </c>
      <c r="L36" s="18">
        <v>0.93814432989690699</v>
      </c>
      <c r="M36" s="16">
        <f t="shared" si="12"/>
        <v>16.173120597660972</v>
      </c>
      <c r="N36" s="17">
        <v>57.619</v>
      </c>
      <c r="O36" s="16">
        <f t="shared" si="13"/>
        <v>18.485615298692576</v>
      </c>
      <c r="P36" s="18">
        <v>8.2643999999999995E-2</v>
      </c>
      <c r="Q36" s="16">
        <f t="shared" si="14"/>
        <v>11.661678637716324</v>
      </c>
      <c r="R36" s="18">
        <v>0.57777699999999999</v>
      </c>
      <c r="S36" s="23">
        <f t="shared" si="15"/>
        <v>10.893113249459969</v>
      </c>
      <c r="T36" s="18">
        <f>VLOOKUP(B36,'[1]SocCap Calc'!A$10:B$101,2,FALSE)</f>
        <v>36.121418640070168</v>
      </c>
    </row>
    <row r="37" spans="1:20" x14ac:dyDescent="0.3">
      <c r="A37" t="s">
        <v>140</v>
      </c>
      <c r="B37" t="s">
        <v>28</v>
      </c>
      <c r="C37" s="14">
        <f t="shared" si="9"/>
        <v>76.999760994426367</v>
      </c>
      <c r="D37" s="26">
        <f t="shared" si="16"/>
        <v>137</v>
      </c>
      <c r="E37" s="16">
        <f t="shared" si="8"/>
        <v>2.9752842647939559</v>
      </c>
      <c r="F37" s="17">
        <v>176.8</v>
      </c>
      <c r="G37" s="16">
        <f t="shared" si="8"/>
        <v>5.914107855848858</v>
      </c>
      <c r="H37" s="18">
        <v>0.77472527472527397</v>
      </c>
      <c r="I37" s="16">
        <f t="shared" si="10"/>
        <v>4.1760247619975681</v>
      </c>
      <c r="J37" s="18">
        <v>0.3594</v>
      </c>
      <c r="K37" s="16">
        <f t="shared" si="11"/>
        <v>2.6210084010244001</v>
      </c>
      <c r="L37" s="18">
        <v>0.83516483516483497</v>
      </c>
      <c r="M37" s="16">
        <f t="shared" si="12"/>
        <v>10.727935897916847</v>
      </c>
      <c r="N37" s="17">
        <v>66.666600000000003</v>
      </c>
      <c r="O37" s="16">
        <f t="shared" si="13"/>
        <v>24.548208298700938</v>
      </c>
      <c r="P37" s="18">
        <v>3.9129999999999998E-2</v>
      </c>
      <c r="Q37" s="16">
        <f t="shared" si="14"/>
        <v>12.023023429524205</v>
      </c>
      <c r="R37" s="18">
        <v>0.56730700000000001</v>
      </c>
      <c r="S37" s="23">
        <f t="shared" si="15"/>
        <v>14.014168084619605</v>
      </c>
      <c r="T37" s="18">
        <f>VLOOKUP(B37,'[1]SocCap Calc'!A$10:B$101,2,FALSE)</f>
        <v>41.457897697570324</v>
      </c>
    </row>
    <row r="38" spans="1:20" x14ac:dyDescent="0.3">
      <c r="A38" t="s">
        <v>141</v>
      </c>
      <c r="B38" t="s">
        <v>28</v>
      </c>
      <c r="C38" s="14">
        <f t="shared" si="9"/>
        <v>77.104657495314299</v>
      </c>
      <c r="D38" s="26">
        <f t="shared" si="16"/>
        <v>138</v>
      </c>
      <c r="E38" s="16">
        <f t="shared" si="8"/>
        <v>2.9752842647939559</v>
      </c>
      <c r="F38" s="17">
        <v>176.8</v>
      </c>
      <c r="G38" s="16">
        <f t="shared" si="8"/>
        <v>4.6880123247582404</v>
      </c>
      <c r="H38" s="18">
        <v>0.82142857142857095</v>
      </c>
      <c r="I38" s="16">
        <f t="shared" si="10"/>
        <v>6.4354953434758579</v>
      </c>
      <c r="J38" s="18">
        <v>0.44690000000000002</v>
      </c>
      <c r="K38" s="16">
        <f t="shared" si="11"/>
        <v>5.4450164723242116</v>
      </c>
      <c r="L38" s="18">
        <v>0.65756302521008403</v>
      </c>
      <c r="M38" s="16">
        <f t="shared" si="12"/>
        <v>11.212595613057214</v>
      </c>
      <c r="N38" s="17">
        <v>65.8613</v>
      </c>
      <c r="O38" s="16">
        <f t="shared" si="13"/>
        <v>21.556062155662385</v>
      </c>
      <c r="P38" s="18">
        <v>6.0606E-2</v>
      </c>
      <c r="Q38" s="16">
        <f t="shared" si="14"/>
        <v>10.778023236622829</v>
      </c>
      <c r="R38" s="18">
        <v>0.60338099999999995</v>
      </c>
      <c r="S38" s="23">
        <f t="shared" si="15"/>
        <v>14.014168084619605</v>
      </c>
      <c r="T38" s="18">
        <f>VLOOKUP(B38,'[1]SocCap Calc'!A$10:B$101,2,FALSE)</f>
        <v>41.457897697570324</v>
      </c>
    </row>
    <row r="39" spans="1:20" x14ac:dyDescent="0.3">
      <c r="A39" t="s">
        <v>142</v>
      </c>
      <c r="B39" t="s">
        <v>28</v>
      </c>
      <c r="C39" s="14">
        <f t="shared" si="9"/>
        <v>73.994049046088236</v>
      </c>
      <c r="D39" s="26">
        <f t="shared" si="16"/>
        <v>106</v>
      </c>
      <c r="E39" s="16">
        <f t="shared" si="8"/>
        <v>2.9752842647939559</v>
      </c>
      <c r="F39" s="17">
        <v>176.8</v>
      </c>
      <c r="G39" s="16">
        <f t="shared" si="8"/>
        <v>3.0201778563888766</v>
      </c>
      <c r="H39" s="18">
        <v>0.88495817907582597</v>
      </c>
      <c r="I39" s="16">
        <f t="shared" si="10"/>
        <v>4.7286267099248311</v>
      </c>
      <c r="J39" s="18">
        <v>0.38080000000000003</v>
      </c>
      <c r="K39" s="16">
        <f t="shared" si="11"/>
        <v>4.9514165836108086</v>
      </c>
      <c r="L39" s="18">
        <v>0.68860551213492305</v>
      </c>
      <c r="M39" s="16">
        <f t="shared" si="12"/>
        <v>10.182430414490522</v>
      </c>
      <c r="N39" s="17">
        <v>67.572999999999993</v>
      </c>
      <c r="O39" s="16">
        <f t="shared" si="13"/>
        <v>22.673449567990993</v>
      </c>
      <c r="P39" s="18">
        <v>5.2586000000000001E-2</v>
      </c>
      <c r="Q39" s="16">
        <f t="shared" si="14"/>
        <v>11.44849556426864</v>
      </c>
      <c r="R39" s="18">
        <v>0.58395399999999997</v>
      </c>
      <c r="S39" s="23">
        <f t="shared" si="15"/>
        <v>14.014168084619605</v>
      </c>
      <c r="T39" s="18">
        <f>VLOOKUP(B39,'[1]SocCap Calc'!A$10:B$101,2,FALSE)</f>
        <v>41.457897697570324</v>
      </c>
    </row>
    <row r="40" spans="1:20" x14ac:dyDescent="0.3">
      <c r="A40" t="s">
        <v>143</v>
      </c>
      <c r="B40" t="s">
        <v>28</v>
      </c>
      <c r="C40" s="14">
        <f t="shared" si="9"/>
        <v>77.422793692866975</v>
      </c>
      <c r="D40" s="26">
        <f t="shared" si="16"/>
        <v>144</v>
      </c>
      <c r="E40" s="16">
        <f t="shared" si="8"/>
        <v>2.9752842647939559</v>
      </c>
      <c r="F40" s="17">
        <v>176.8</v>
      </c>
      <c r="G40" s="16">
        <f t="shared" si="8"/>
        <v>3.6984411319570683</v>
      </c>
      <c r="H40" s="18">
        <v>0.85912240184757505</v>
      </c>
      <c r="I40" s="16">
        <f t="shared" si="10"/>
        <v>5.4464927918116475</v>
      </c>
      <c r="J40" s="18">
        <v>0.40860000000000002</v>
      </c>
      <c r="K40" s="16">
        <f t="shared" si="11"/>
        <v>4.8106298920110602</v>
      </c>
      <c r="L40" s="18">
        <v>0.69745958429561195</v>
      </c>
      <c r="M40" s="16">
        <f t="shared" si="12"/>
        <v>13.465694552050099</v>
      </c>
      <c r="N40" s="17">
        <v>62.117600000000003</v>
      </c>
      <c r="O40" s="16">
        <f t="shared" si="13"/>
        <v>17.597974998948736</v>
      </c>
      <c r="P40" s="18">
        <v>8.9014999999999997E-2</v>
      </c>
      <c r="Q40" s="16">
        <f t="shared" si="14"/>
        <v>15.414107976674806</v>
      </c>
      <c r="R40" s="18">
        <v>0.46905000000000002</v>
      </c>
      <c r="S40" s="23">
        <f t="shared" si="15"/>
        <v>14.014168084619605</v>
      </c>
      <c r="T40" s="18">
        <f>VLOOKUP(B40,'[1]SocCap Calc'!A$10:B$101,2,FALSE)</f>
        <v>41.457897697570324</v>
      </c>
    </row>
    <row r="41" spans="1:20" x14ac:dyDescent="0.3">
      <c r="A41" t="s">
        <v>144</v>
      </c>
      <c r="B41" t="s">
        <v>28</v>
      </c>
      <c r="C41" s="14">
        <f t="shared" si="9"/>
        <v>60.762630286658087</v>
      </c>
      <c r="D41" s="26">
        <f t="shared" si="16"/>
        <v>32</v>
      </c>
      <c r="E41" s="16">
        <f t="shared" si="8"/>
        <v>2.9752842647939559</v>
      </c>
      <c r="F41" s="17">
        <v>176.8</v>
      </c>
      <c r="G41" s="16">
        <f t="shared" si="8"/>
        <v>0</v>
      </c>
      <c r="H41" s="18">
        <v>1</v>
      </c>
      <c r="I41" s="16">
        <f t="shared" si="10"/>
        <v>7.4064221304882425</v>
      </c>
      <c r="J41" s="18">
        <v>0.48449999999999999</v>
      </c>
      <c r="K41" s="16">
        <f t="shared" si="11"/>
        <v>8.8817841970012523E-16</v>
      </c>
      <c r="L41" s="18">
        <v>1</v>
      </c>
      <c r="M41" s="16">
        <f t="shared" si="12"/>
        <v>21.243902206893708</v>
      </c>
      <c r="N41" s="17">
        <v>49.1935</v>
      </c>
      <c r="O41" s="16">
        <f t="shared" si="13"/>
        <v>11.727929306152109</v>
      </c>
      <c r="P41" s="18">
        <v>0.13114700000000001</v>
      </c>
      <c r="Q41" s="16">
        <f t="shared" si="14"/>
        <v>3.394924293710468</v>
      </c>
      <c r="R41" s="18">
        <v>0.81730700000000001</v>
      </c>
      <c r="S41" s="23">
        <f t="shared" si="15"/>
        <v>14.014168084619605</v>
      </c>
      <c r="T41" s="18">
        <f>VLOOKUP(B41,'[1]SocCap Calc'!A$10:B$101,2,FALSE)</f>
        <v>41.457897697570324</v>
      </c>
    </row>
    <row r="42" spans="1:20" x14ac:dyDescent="0.3">
      <c r="A42" t="s">
        <v>145</v>
      </c>
      <c r="B42" t="s">
        <v>28</v>
      </c>
      <c r="C42" s="14">
        <f t="shared" si="9"/>
        <v>50.419816588882661</v>
      </c>
      <c r="D42" s="26">
        <f t="shared" si="16"/>
        <v>10</v>
      </c>
      <c r="E42" s="16">
        <f t="shared" si="8"/>
        <v>2.9752842647939559</v>
      </c>
      <c r="F42" s="17">
        <v>176.8</v>
      </c>
      <c r="G42" s="16">
        <f t="shared" si="8"/>
        <v>0.48747081490768807</v>
      </c>
      <c r="H42" s="18">
        <v>0.98143171268018503</v>
      </c>
      <c r="I42" s="16">
        <f t="shared" si="10"/>
        <v>4.4006806940988374</v>
      </c>
      <c r="J42" s="18">
        <v>0.36809999999999998</v>
      </c>
      <c r="K42" s="16">
        <f t="shared" si="11"/>
        <v>4.7861632682734294</v>
      </c>
      <c r="L42" s="18">
        <v>0.69899828976301004</v>
      </c>
      <c r="M42" s="16">
        <f t="shared" si="12"/>
        <v>1.3199523724658881</v>
      </c>
      <c r="N42" s="17">
        <v>82.298699999999997</v>
      </c>
      <c r="O42" s="16">
        <f t="shared" si="13"/>
        <v>20.986222440397547</v>
      </c>
      <c r="P42" s="18">
        <v>6.4696000000000004E-2</v>
      </c>
      <c r="Q42" s="16">
        <f t="shared" si="14"/>
        <v>1.4498746493257082</v>
      </c>
      <c r="R42" s="18">
        <v>0.87366500000000002</v>
      </c>
      <c r="S42" s="23">
        <f t="shared" si="15"/>
        <v>14.014168084619605</v>
      </c>
      <c r="T42" s="18">
        <f>VLOOKUP(B42,'[1]SocCap Calc'!A$10:B$101,2,FALSE)</f>
        <v>41.457897697570324</v>
      </c>
    </row>
    <row r="43" spans="1:20" x14ac:dyDescent="0.3">
      <c r="A43" t="s">
        <v>146</v>
      </c>
      <c r="B43" t="s">
        <v>28</v>
      </c>
      <c r="C43" s="14">
        <f t="shared" si="9"/>
        <v>56.481709444526871</v>
      </c>
      <c r="D43" s="26">
        <f t="shared" si="16"/>
        <v>24</v>
      </c>
      <c r="E43" s="16">
        <f t="shared" si="8"/>
        <v>2.9752842647939559</v>
      </c>
      <c r="F43" s="17">
        <v>176.8</v>
      </c>
      <c r="G43" s="16">
        <f t="shared" si="8"/>
        <v>1.2260521094972816</v>
      </c>
      <c r="H43" s="18">
        <v>0.95329835727186696</v>
      </c>
      <c r="I43" s="16">
        <f t="shared" si="10"/>
        <v>7.0449068374517152</v>
      </c>
      <c r="J43" s="18">
        <v>0.47049999999999997</v>
      </c>
      <c r="K43" s="16">
        <f t="shared" si="11"/>
        <v>2.3289787272839311</v>
      </c>
      <c r="L43" s="18">
        <v>0.85353057538487997</v>
      </c>
      <c r="M43" s="16">
        <f t="shared" si="12"/>
        <v>11.830080857977126</v>
      </c>
      <c r="N43" s="17">
        <v>64.835300000000004</v>
      </c>
      <c r="O43" s="16">
        <f t="shared" si="13"/>
        <v>15.647980706810182</v>
      </c>
      <c r="P43" s="18">
        <v>0.10301100000000001</v>
      </c>
      <c r="Q43" s="16">
        <f t="shared" si="14"/>
        <v>1.4142578560930703</v>
      </c>
      <c r="R43" s="18">
        <v>0.87469699999999995</v>
      </c>
      <c r="S43" s="23">
        <f t="shared" si="15"/>
        <v>14.014168084619605</v>
      </c>
      <c r="T43" s="18">
        <f>VLOOKUP(B43,'[1]SocCap Calc'!A$10:B$101,2,FALSE)</f>
        <v>41.457897697570324</v>
      </c>
    </row>
    <row r="44" spans="1:20" x14ac:dyDescent="0.3">
      <c r="A44" t="s">
        <v>147</v>
      </c>
      <c r="B44" t="s">
        <v>29</v>
      </c>
      <c r="C44" s="14">
        <f t="shared" si="9"/>
        <v>96.35963132103835</v>
      </c>
      <c r="D44" s="26">
        <f t="shared" si="16"/>
        <v>399</v>
      </c>
      <c r="E44" s="16">
        <f t="shared" si="8"/>
        <v>21.589883254786884</v>
      </c>
      <c r="F44" s="17">
        <v>128</v>
      </c>
      <c r="G44" s="16">
        <f t="shared" si="8"/>
        <v>5.0229704549876004</v>
      </c>
      <c r="H44" s="18">
        <v>0.80866965620328801</v>
      </c>
      <c r="I44" s="16">
        <f t="shared" si="10"/>
        <v>6.7040495611601338</v>
      </c>
      <c r="J44" s="18">
        <v>0.45729999999999998</v>
      </c>
      <c r="K44" s="16">
        <f t="shared" si="11"/>
        <v>6.0133010878709259</v>
      </c>
      <c r="L44" s="18">
        <v>0.62182361733931202</v>
      </c>
      <c r="M44" s="16">
        <f t="shared" si="12"/>
        <v>23.720704133739165</v>
      </c>
      <c r="N44" s="17">
        <v>45.078099999999999</v>
      </c>
      <c r="O44" s="16">
        <f t="shared" si="13"/>
        <v>1.7487680333295899</v>
      </c>
      <c r="P44" s="18">
        <v>0.20277200000000001</v>
      </c>
      <c r="Q44" s="16">
        <f t="shared" si="14"/>
        <v>10.487635932107878</v>
      </c>
      <c r="R44" s="18">
        <v>0.61179499999999998</v>
      </c>
      <c r="S44" s="23">
        <f t="shared" si="15"/>
        <v>21.072318863056164</v>
      </c>
      <c r="T44" s="18">
        <f>VLOOKUP(B44,'[1]SocCap Calc'!A$10:B$101,2,FALSE)</f>
        <v>53.526148914911914</v>
      </c>
    </row>
    <row r="45" spans="1:20" x14ac:dyDescent="0.3">
      <c r="A45" t="s">
        <v>148</v>
      </c>
      <c r="B45" t="s">
        <v>30</v>
      </c>
      <c r="C45" s="14">
        <f t="shared" si="9"/>
        <v>107.58959065854808</v>
      </c>
      <c r="D45" s="26">
        <f t="shared" si="16"/>
        <v>514</v>
      </c>
      <c r="E45" s="16">
        <f t="shared" si="8"/>
        <v>17.126956857595964</v>
      </c>
      <c r="F45" s="17">
        <v>139.69999999999999</v>
      </c>
      <c r="G45" s="16">
        <f t="shared" si="8"/>
        <v>4.6057664944993348</v>
      </c>
      <c r="H45" s="18">
        <v>0.82456140350877105</v>
      </c>
      <c r="I45" s="16">
        <f t="shared" si="10"/>
        <v>3.9358753173375911</v>
      </c>
      <c r="J45" s="18">
        <v>0.35010000000000002</v>
      </c>
      <c r="K45" s="16">
        <f t="shared" si="11"/>
        <v>3.4870141007780857</v>
      </c>
      <c r="L45" s="18">
        <v>0.78070175438596401</v>
      </c>
      <c r="M45" s="16">
        <f t="shared" si="12"/>
        <v>15.696344953386546</v>
      </c>
      <c r="N45" s="17">
        <v>58.411200000000001</v>
      </c>
      <c r="O45" s="16">
        <f t="shared" si="13"/>
        <v>28.885399089946524</v>
      </c>
      <c r="P45" s="18">
        <v>8.0000000000000002E-3</v>
      </c>
      <c r="Q45" s="16">
        <f t="shared" si="14"/>
        <v>12.177638966037989</v>
      </c>
      <c r="R45" s="18">
        <v>0.56282699999999997</v>
      </c>
      <c r="S45" s="23">
        <f t="shared" si="15"/>
        <v>21.674594878966055</v>
      </c>
      <c r="T45" s="18">
        <f>VLOOKUP(B45,'[1]SocCap Calc'!A$10:B$101,2,FALSE)</f>
        <v>54.555939647689399</v>
      </c>
    </row>
    <row r="46" spans="1:20" x14ac:dyDescent="0.3">
      <c r="A46" t="s">
        <v>149</v>
      </c>
      <c r="B46" t="s">
        <v>30</v>
      </c>
      <c r="C46" s="14">
        <f t="shared" si="9"/>
        <v>116.95560673196255</v>
      </c>
      <c r="D46" s="26">
        <f t="shared" si="16"/>
        <v>545</v>
      </c>
      <c r="E46" s="16">
        <f t="shared" si="8"/>
        <v>17.126956857595964</v>
      </c>
      <c r="F46" s="17">
        <v>139.69999999999999</v>
      </c>
      <c r="G46" s="16">
        <f t="shared" si="8"/>
        <v>6.5401884221890221</v>
      </c>
      <c r="H46" s="18">
        <v>0.75087719298245603</v>
      </c>
      <c r="I46" s="16">
        <f t="shared" si="10"/>
        <v>6.6214174941803572</v>
      </c>
      <c r="J46" s="18">
        <v>0.4541</v>
      </c>
      <c r="K46" s="16">
        <f t="shared" si="11"/>
        <v>3.4033257623594109</v>
      </c>
      <c r="L46" s="18">
        <v>0.78596491228070098</v>
      </c>
      <c r="M46" s="16">
        <f t="shared" si="12"/>
        <v>16.492214824616664</v>
      </c>
      <c r="N46" s="17">
        <v>57.088799999999999</v>
      </c>
      <c r="O46" s="16">
        <f t="shared" si="13"/>
        <v>27.693333416644332</v>
      </c>
      <c r="P46" s="18">
        <v>1.6556000000000001E-2</v>
      </c>
      <c r="Q46" s="16">
        <f t="shared" si="14"/>
        <v>17.403575075410735</v>
      </c>
      <c r="R46" s="18">
        <v>0.41140500000000002</v>
      </c>
      <c r="S46" s="23">
        <f t="shared" si="15"/>
        <v>21.674594878966055</v>
      </c>
      <c r="T46" s="18">
        <f>VLOOKUP(B46,'[1]SocCap Calc'!A$10:B$101,2,FALSE)</f>
        <v>54.555939647689399</v>
      </c>
    </row>
    <row r="47" spans="1:20" x14ac:dyDescent="0.3">
      <c r="A47" t="s">
        <v>150</v>
      </c>
      <c r="B47" t="s">
        <v>30</v>
      </c>
      <c r="C47" s="14">
        <f t="shared" si="9"/>
        <v>115.08097847731173</v>
      </c>
      <c r="D47" s="26">
        <f t="shared" si="16"/>
        <v>542</v>
      </c>
      <c r="E47" s="16">
        <f t="shared" si="8"/>
        <v>17.126956857595964</v>
      </c>
      <c r="F47" s="17">
        <v>139.69999999999999</v>
      </c>
      <c r="G47" s="16">
        <f t="shared" si="8"/>
        <v>3.7744509486515021</v>
      </c>
      <c r="H47" s="18">
        <v>0.85622710622710596</v>
      </c>
      <c r="I47" s="16">
        <f t="shared" si="10"/>
        <v>7.9977578598122738</v>
      </c>
      <c r="J47" s="18">
        <v>0.50739999999999996</v>
      </c>
      <c r="K47" s="16">
        <f t="shared" si="11"/>
        <v>5.431311853233896</v>
      </c>
      <c r="L47" s="18">
        <v>0.65842490842490797</v>
      </c>
      <c r="M47" s="16">
        <f t="shared" si="12"/>
        <v>20.827671412169909</v>
      </c>
      <c r="N47" s="17">
        <v>49.885100000000001</v>
      </c>
      <c r="O47" s="16">
        <f t="shared" si="13"/>
        <v>18.325530742986142</v>
      </c>
      <c r="P47" s="18">
        <v>8.3793000000000006E-2</v>
      </c>
      <c r="Q47" s="16">
        <f t="shared" si="14"/>
        <v>19.922703923896002</v>
      </c>
      <c r="R47" s="18">
        <v>0.33841300000000002</v>
      </c>
      <c r="S47" s="23">
        <f t="shared" si="15"/>
        <v>21.674594878966055</v>
      </c>
      <c r="T47" s="18">
        <f>VLOOKUP(B47,'[1]SocCap Calc'!A$10:B$101,2,FALSE)</f>
        <v>54.555939647689399</v>
      </c>
    </row>
    <row r="48" spans="1:20" x14ac:dyDescent="0.3">
      <c r="A48" t="s">
        <v>151</v>
      </c>
      <c r="B48" t="s">
        <v>30</v>
      </c>
      <c r="C48" s="14">
        <f t="shared" si="9"/>
        <v>102.59765861151581</v>
      </c>
      <c r="D48" s="26">
        <f t="shared" si="16"/>
        <v>481</v>
      </c>
      <c r="E48" s="16">
        <f t="shared" si="8"/>
        <v>17.126956857595964</v>
      </c>
      <c r="F48" s="17">
        <v>139.69999999999999</v>
      </c>
      <c r="G48" s="16">
        <f t="shared" si="8"/>
        <v>5.8958957237406473</v>
      </c>
      <c r="H48" s="18">
        <v>0.775418994413407</v>
      </c>
      <c r="I48" s="16">
        <f t="shared" si="10"/>
        <v>4.3929339378194845</v>
      </c>
      <c r="J48" s="18">
        <v>0.36780000000000002</v>
      </c>
      <c r="K48" s="16">
        <f t="shared" si="11"/>
        <v>4.867949606789014</v>
      </c>
      <c r="L48" s="18">
        <v>0.69385474860335095</v>
      </c>
      <c r="M48" s="16">
        <f t="shared" si="12"/>
        <v>11.77055913212666</v>
      </c>
      <c r="N48" s="17">
        <v>64.934200000000004</v>
      </c>
      <c r="O48" s="16">
        <f t="shared" si="13"/>
        <v>20.130626916817747</v>
      </c>
      <c r="P48" s="18">
        <v>7.0836999999999997E-2</v>
      </c>
      <c r="Q48" s="16">
        <f t="shared" si="14"/>
        <v>16.738141557660239</v>
      </c>
      <c r="R48" s="18">
        <v>0.43068600000000001</v>
      </c>
      <c r="S48" s="23">
        <f t="shared" si="15"/>
        <v>21.674594878966055</v>
      </c>
      <c r="T48" s="18">
        <f>VLOOKUP(B48,'[1]SocCap Calc'!A$10:B$101,2,FALSE)</f>
        <v>54.555939647689399</v>
      </c>
    </row>
    <row r="49" spans="1:20" x14ac:dyDescent="0.3">
      <c r="A49" t="s">
        <v>152</v>
      </c>
      <c r="B49" t="s">
        <v>30</v>
      </c>
      <c r="C49" s="14">
        <f t="shared" si="9"/>
        <v>79.77849068845137</v>
      </c>
      <c r="D49" s="26">
        <f t="shared" si="16"/>
        <v>169</v>
      </c>
      <c r="E49" s="16">
        <f t="shared" si="8"/>
        <v>17.126956857595964</v>
      </c>
      <c r="F49" s="17">
        <v>139.69999999999999</v>
      </c>
      <c r="G49" s="16">
        <f t="shared" si="8"/>
        <v>0.69086497417491799</v>
      </c>
      <c r="H49" s="18">
        <v>0.97368421052631504</v>
      </c>
      <c r="I49" s="16">
        <f t="shared" si="10"/>
        <v>3.5330439908111755</v>
      </c>
      <c r="J49" s="18">
        <v>0.33450000000000002</v>
      </c>
      <c r="K49" s="16">
        <f t="shared" si="11"/>
        <v>4.8120794590737495</v>
      </c>
      <c r="L49" s="18">
        <v>0.69736842105263097</v>
      </c>
      <c r="M49" s="16">
        <f t="shared" si="12"/>
        <v>1.3114062803822044</v>
      </c>
      <c r="N49" s="17">
        <v>82.312899999999999</v>
      </c>
      <c r="O49" s="16">
        <f t="shared" si="13"/>
        <v>3.5168037269019159</v>
      </c>
      <c r="P49" s="18">
        <v>0.190082</v>
      </c>
      <c r="Q49" s="16">
        <f t="shared" si="14"/>
        <v>27.11274052054539</v>
      </c>
      <c r="R49" s="18">
        <v>0.130081</v>
      </c>
      <c r="S49" s="23">
        <f t="shared" si="15"/>
        <v>21.674594878966055</v>
      </c>
      <c r="T49" s="18">
        <f>VLOOKUP(B49,'[1]SocCap Calc'!A$10:B$101,2,FALSE)</f>
        <v>54.555939647689399</v>
      </c>
    </row>
    <row r="50" spans="1:20" x14ac:dyDescent="0.3">
      <c r="A50" t="s">
        <v>153</v>
      </c>
      <c r="B50" t="s">
        <v>31</v>
      </c>
      <c r="C50" s="14">
        <f t="shared" si="9"/>
        <v>83.377582324510826</v>
      </c>
      <c r="D50" s="26">
        <f t="shared" si="16"/>
        <v>238</v>
      </c>
      <c r="E50" s="16">
        <f t="shared" si="8"/>
        <v>7.819657362599493</v>
      </c>
      <c r="F50" s="17">
        <v>164.1</v>
      </c>
      <c r="G50" s="16">
        <f t="shared" si="8"/>
        <v>4.5277262755305117</v>
      </c>
      <c r="H50" s="18">
        <v>0.827534039334341</v>
      </c>
      <c r="I50" s="16">
        <f t="shared" si="10"/>
        <v>2.871987454972956</v>
      </c>
      <c r="J50" s="18">
        <v>0.30890000000000001</v>
      </c>
      <c r="K50" s="16">
        <f t="shared" si="11"/>
        <v>5.4125211307084902</v>
      </c>
      <c r="L50" s="18">
        <v>0.65960665658093698</v>
      </c>
      <c r="M50" s="16">
        <f t="shared" si="12"/>
        <v>14.170987883942548</v>
      </c>
      <c r="N50" s="17">
        <v>60.945700000000002</v>
      </c>
      <c r="O50" s="16">
        <f t="shared" si="13"/>
        <v>21.792636198821235</v>
      </c>
      <c r="P50" s="18">
        <v>5.8908000000000002E-2</v>
      </c>
      <c r="Q50" s="16">
        <f t="shared" si="14"/>
        <v>16.162405758525662</v>
      </c>
      <c r="R50" s="18">
        <v>0.44736799999999999</v>
      </c>
      <c r="S50" s="23">
        <f t="shared" si="15"/>
        <v>10.619660259409919</v>
      </c>
      <c r="T50" s="18">
        <f>VLOOKUP(B50,'[1]SocCap Calc'!A$10:B$101,2,FALSE)</f>
        <v>35.653859999903489</v>
      </c>
    </row>
    <row r="51" spans="1:20" x14ac:dyDescent="0.3">
      <c r="A51" t="s">
        <v>154</v>
      </c>
      <c r="B51" t="s">
        <v>31</v>
      </c>
      <c r="C51" s="14">
        <f t="shared" si="9"/>
        <v>94.916368427003533</v>
      </c>
      <c r="D51" s="26">
        <f t="shared" si="16"/>
        <v>385</v>
      </c>
      <c r="E51" s="16">
        <f t="shared" si="8"/>
        <v>7.819657362599493</v>
      </c>
      <c r="F51" s="17">
        <v>164.1</v>
      </c>
      <c r="G51" s="16">
        <f t="shared" si="8"/>
        <v>5.0805686537129233</v>
      </c>
      <c r="H51" s="18">
        <v>0.80647567890182004</v>
      </c>
      <c r="I51" s="16">
        <f t="shared" si="10"/>
        <v>4.5917673489895732</v>
      </c>
      <c r="J51" s="18">
        <v>0.3755</v>
      </c>
      <c r="K51" s="16">
        <f t="shared" si="11"/>
        <v>5.841201275065246</v>
      </c>
      <c r="L51" s="18">
        <v>0.63264697105341605</v>
      </c>
      <c r="M51" s="16">
        <f t="shared" si="12"/>
        <v>14.317535308053667</v>
      </c>
      <c r="N51" s="17">
        <v>60.702199999999998</v>
      </c>
      <c r="O51" s="16">
        <f t="shared" si="13"/>
        <v>26.971211352043436</v>
      </c>
      <c r="P51" s="18">
        <v>2.1739000000000001E-2</v>
      </c>
      <c r="Q51" s="16">
        <f t="shared" si="14"/>
        <v>19.674766867129261</v>
      </c>
      <c r="R51" s="18">
        <v>0.34559699999999999</v>
      </c>
      <c r="S51" s="23">
        <f t="shared" si="15"/>
        <v>10.619660259409919</v>
      </c>
      <c r="T51" s="18">
        <f>VLOOKUP(B51,'[1]SocCap Calc'!A$10:B$101,2,FALSE)</f>
        <v>35.653859999903489</v>
      </c>
    </row>
    <row r="52" spans="1:20" x14ac:dyDescent="0.3">
      <c r="A52" t="s">
        <v>155</v>
      </c>
      <c r="B52" t="s">
        <v>31</v>
      </c>
      <c r="C52" s="14">
        <f t="shared" si="9"/>
        <v>82.591075913801831</v>
      </c>
      <c r="D52" s="26">
        <f t="shared" si="16"/>
        <v>223</v>
      </c>
      <c r="E52" s="16">
        <f t="shared" si="8"/>
        <v>7.819657362599493</v>
      </c>
      <c r="F52" s="17">
        <v>164.1</v>
      </c>
      <c r="G52" s="16">
        <f t="shared" si="8"/>
        <v>5.3577283711522803</v>
      </c>
      <c r="H52" s="18">
        <v>0.79591836734693799</v>
      </c>
      <c r="I52" s="16">
        <f t="shared" si="10"/>
        <v>3.2567430168475449</v>
      </c>
      <c r="J52" s="18">
        <v>0.32379999999999998</v>
      </c>
      <c r="K52" s="16">
        <f t="shared" si="11"/>
        <v>1.2980232081263763</v>
      </c>
      <c r="L52" s="18">
        <v>0.91836734693877498</v>
      </c>
      <c r="M52" s="16">
        <f t="shared" si="12"/>
        <v>15.586509614987047</v>
      </c>
      <c r="N52" s="17">
        <v>58.593699999999998</v>
      </c>
      <c r="O52" s="16">
        <f t="shared" si="13"/>
        <v>20.711751966296877</v>
      </c>
      <c r="P52" s="18">
        <v>6.6666000000000003E-2</v>
      </c>
      <c r="Q52" s="16">
        <f t="shared" si="14"/>
        <v>17.941002114382304</v>
      </c>
      <c r="R52" s="18">
        <v>0.39583299999999999</v>
      </c>
      <c r="S52" s="23">
        <f t="shared" si="15"/>
        <v>10.619660259409919</v>
      </c>
      <c r="T52" s="18">
        <f>VLOOKUP(B52,'[1]SocCap Calc'!A$10:B$101,2,FALSE)</f>
        <v>35.653859999903489</v>
      </c>
    </row>
    <row r="53" spans="1:20" x14ac:dyDescent="0.3">
      <c r="A53" t="s">
        <v>156</v>
      </c>
      <c r="B53" t="s">
        <v>31</v>
      </c>
      <c r="C53" s="14">
        <f t="shared" si="9"/>
        <v>93.880213743161136</v>
      </c>
      <c r="D53" s="26">
        <f t="shared" si="16"/>
        <v>376</v>
      </c>
      <c r="E53" s="16">
        <f t="shared" si="8"/>
        <v>7.819657362599493</v>
      </c>
      <c r="F53" s="17">
        <v>164.1</v>
      </c>
      <c r="G53" s="16">
        <f t="shared" si="8"/>
        <v>9.7150447498379719</v>
      </c>
      <c r="H53" s="18">
        <v>0.629943502824858</v>
      </c>
      <c r="I53" s="16">
        <f t="shared" si="10"/>
        <v>6.8125041490710929</v>
      </c>
      <c r="J53" s="18">
        <v>0.46150000000000002</v>
      </c>
      <c r="K53" s="16">
        <f t="shared" si="11"/>
        <v>5.4350138425008767</v>
      </c>
      <c r="L53" s="18">
        <v>0.65819209039547999</v>
      </c>
      <c r="M53" s="16">
        <f t="shared" si="12"/>
        <v>16.661993175096111</v>
      </c>
      <c r="N53" s="17">
        <v>56.806699999999999</v>
      </c>
      <c r="O53" s="16">
        <f t="shared" si="13"/>
        <v>23.817030101705861</v>
      </c>
      <c r="P53" s="18">
        <v>4.4378000000000001E-2</v>
      </c>
      <c r="Q53" s="16">
        <f t="shared" si="14"/>
        <v>12.999310102939798</v>
      </c>
      <c r="R53" s="18">
        <v>0.53901900000000003</v>
      </c>
      <c r="S53" s="23">
        <f t="shared" si="15"/>
        <v>10.619660259409919</v>
      </c>
      <c r="T53" s="18">
        <f>VLOOKUP(B53,'[1]SocCap Calc'!A$10:B$101,2,FALSE)</f>
        <v>35.653859999903489</v>
      </c>
    </row>
    <row r="54" spans="1:20" x14ac:dyDescent="0.3">
      <c r="A54" t="s">
        <v>157</v>
      </c>
      <c r="B54" t="s">
        <v>31</v>
      </c>
      <c r="C54" s="14">
        <f t="shared" si="9"/>
        <v>89.894483068548254</v>
      </c>
      <c r="D54" s="26">
        <f t="shared" si="16"/>
        <v>324</v>
      </c>
      <c r="E54" s="16">
        <f t="shared" si="8"/>
        <v>7.819657362599493</v>
      </c>
      <c r="F54" s="17">
        <v>164.1</v>
      </c>
      <c r="G54" s="16">
        <f t="shared" si="8"/>
        <v>5.2077702129379624</v>
      </c>
      <c r="H54" s="18">
        <v>0.80163043478260798</v>
      </c>
      <c r="I54" s="16">
        <f t="shared" si="10"/>
        <v>4.4807305089854976</v>
      </c>
      <c r="J54" s="18">
        <v>0.37119999999999997</v>
      </c>
      <c r="K54" s="16">
        <f t="shared" si="11"/>
        <v>4.3208652987902267</v>
      </c>
      <c r="L54" s="18">
        <v>0.72826086956521696</v>
      </c>
      <c r="M54" s="16">
        <f t="shared" si="12"/>
        <v>15.148191385089209</v>
      </c>
      <c r="N54" s="17">
        <v>59.322000000000003</v>
      </c>
      <c r="O54" s="16">
        <f t="shared" si="13"/>
        <v>22.038684349715538</v>
      </c>
      <c r="P54" s="18">
        <v>5.7141999999999998E-2</v>
      </c>
      <c r="Q54" s="16">
        <f t="shared" si="14"/>
        <v>20.258923691020392</v>
      </c>
      <c r="R54" s="18">
        <v>0.32867099999999999</v>
      </c>
      <c r="S54" s="23">
        <f t="shared" si="15"/>
        <v>10.619660259409919</v>
      </c>
      <c r="T54" s="18">
        <f>VLOOKUP(B54,'[1]SocCap Calc'!A$10:B$101,2,FALSE)</f>
        <v>35.653859999903489</v>
      </c>
    </row>
    <row r="55" spans="1:20" x14ac:dyDescent="0.3">
      <c r="A55" t="s">
        <v>158</v>
      </c>
      <c r="B55" t="s">
        <v>32</v>
      </c>
      <c r="C55" s="14">
        <f t="shared" si="9"/>
        <v>76.268819958593923</v>
      </c>
      <c r="D55" s="26">
        <f t="shared" si="16"/>
        <v>129</v>
      </c>
      <c r="E55" s="16">
        <f t="shared" si="8"/>
        <v>2.3649695438105738</v>
      </c>
      <c r="F55" s="17">
        <v>178.4</v>
      </c>
      <c r="G55" s="16">
        <f t="shared" si="8"/>
        <v>3.4584617868875114</v>
      </c>
      <c r="H55" s="18">
        <v>0.86826347305389195</v>
      </c>
      <c r="I55" s="16">
        <f t="shared" si="10"/>
        <v>5.5859344048400201</v>
      </c>
      <c r="J55" s="18">
        <v>0.41399999999999998</v>
      </c>
      <c r="K55" s="16">
        <f t="shared" si="11"/>
        <v>3.4277139807409034</v>
      </c>
      <c r="L55" s="18">
        <v>0.78443113772454998</v>
      </c>
      <c r="M55" s="16">
        <f t="shared" si="12"/>
        <v>8.3192017890055503</v>
      </c>
      <c r="N55" s="17">
        <v>70.668899999999994</v>
      </c>
      <c r="O55" s="16">
        <f t="shared" si="13"/>
        <v>21.207749371270673</v>
      </c>
      <c r="P55" s="18">
        <v>6.3105999999999995E-2</v>
      </c>
      <c r="Q55" s="16">
        <f t="shared" si="14"/>
        <v>10.393417089544794</v>
      </c>
      <c r="R55" s="18">
        <v>0.61452499999999999</v>
      </c>
      <c r="S55" s="23">
        <f t="shared" si="15"/>
        <v>21.511371992493892</v>
      </c>
      <c r="T55" s="18">
        <f>VLOOKUP(B55,'[1]SocCap Calc'!A$10:B$101,2,FALSE)</f>
        <v>54.276855952795309</v>
      </c>
    </row>
    <row r="56" spans="1:20" x14ac:dyDescent="0.3">
      <c r="A56" t="s">
        <v>159</v>
      </c>
      <c r="B56" t="s">
        <v>32</v>
      </c>
      <c r="C56" s="14">
        <f t="shared" si="9"/>
        <v>81.405350730804358</v>
      </c>
      <c r="D56" s="26">
        <f t="shared" si="16"/>
        <v>205</v>
      </c>
      <c r="E56" s="16">
        <f t="shared" si="8"/>
        <v>2.3649695438105738</v>
      </c>
      <c r="F56" s="17">
        <v>178.4</v>
      </c>
      <c r="G56" s="16">
        <f t="shared" si="8"/>
        <v>4.2809197024511292</v>
      </c>
      <c r="H56" s="18">
        <v>0.83693516699410597</v>
      </c>
      <c r="I56" s="16">
        <f t="shared" si="10"/>
        <v>5.0565727257508231</v>
      </c>
      <c r="J56" s="18">
        <v>0.39350000000000002</v>
      </c>
      <c r="K56" s="16">
        <f t="shared" si="11"/>
        <v>4.1756480053168046</v>
      </c>
      <c r="L56" s="18">
        <v>0.737393582187295</v>
      </c>
      <c r="M56" s="16">
        <f t="shared" si="12"/>
        <v>11.214581676710463</v>
      </c>
      <c r="N56" s="17">
        <v>65.858000000000004</v>
      </c>
      <c r="O56" s="16">
        <f t="shared" si="13"/>
        <v>20.256298169426277</v>
      </c>
      <c r="P56" s="18">
        <v>6.9934999999999997E-2</v>
      </c>
      <c r="Q56" s="16">
        <f t="shared" si="14"/>
        <v>12.544988914844392</v>
      </c>
      <c r="R56" s="18">
        <v>0.55218299999999998</v>
      </c>
      <c r="S56" s="23">
        <f t="shared" si="15"/>
        <v>21.511371992493892</v>
      </c>
      <c r="T56" s="18">
        <f>VLOOKUP(B56,'[1]SocCap Calc'!A$10:B$101,2,FALSE)</f>
        <v>54.276855952795309</v>
      </c>
    </row>
    <row r="57" spans="1:20" x14ac:dyDescent="0.3">
      <c r="A57" t="s">
        <v>160</v>
      </c>
      <c r="B57" t="s">
        <v>32</v>
      </c>
      <c r="C57" s="14">
        <f t="shared" si="9"/>
        <v>92.833718959155121</v>
      </c>
      <c r="D57" s="26">
        <f t="shared" si="16"/>
        <v>361</v>
      </c>
      <c r="E57" s="16">
        <f t="shared" si="8"/>
        <v>2.3649695438105738</v>
      </c>
      <c r="F57" s="17">
        <v>178.4</v>
      </c>
      <c r="G57" s="16">
        <f t="shared" si="8"/>
        <v>3.9338029907588705</v>
      </c>
      <c r="H57" s="18">
        <v>0.85015721565651003</v>
      </c>
      <c r="I57" s="16">
        <f t="shared" si="10"/>
        <v>5.4748975648359464</v>
      </c>
      <c r="J57" s="18">
        <v>0.40970000000000001</v>
      </c>
      <c r="K57" s="16">
        <f t="shared" si="11"/>
        <v>6.3220401199655827</v>
      </c>
      <c r="L57" s="18">
        <v>0.60240702591347695</v>
      </c>
      <c r="M57" s="16">
        <f t="shared" si="12"/>
        <v>12.471459050483137</v>
      </c>
      <c r="N57" s="17">
        <v>63.769599999999997</v>
      </c>
      <c r="O57" s="16">
        <f t="shared" si="13"/>
        <v>27.022065018564629</v>
      </c>
      <c r="P57" s="18">
        <v>2.1374000000000001E-2</v>
      </c>
      <c r="Q57" s="16">
        <f t="shared" si="14"/>
        <v>13.733112678242488</v>
      </c>
      <c r="R57" s="18">
        <v>0.51775700000000002</v>
      </c>
      <c r="S57" s="23">
        <f t="shared" si="15"/>
        <v>21.511371992493892</v>
      </c>
      <c r="T57" s="18">
        <f>VLOOKUP(B57,'[1]SocCap Calc'!A$10:B$101,2,FALSE)</f>
        <v>54.276855952795309</v>
      </c>
    </row>
    <row r="58" spans="1:20" x14ac:dyDescent="0.3">
      <c r="A58" t="s">
        <v>161</v>
      </c>
      <c r="B58" t="s">
        <v>32</v>
      </c>
      <c r="C58" s="14">
        <f t="shared" si="9"/>
        <v>80.463026438030482</v>
      </c>
      <c r="D58" s="26">
        <f t="shared" si="16"/>
        <v>181</v>
      </c>
      <c r="E58" s="16">
        <f t="shared" si="8"/>
        <v>2.3649695438105738</v>
      </c>
      <c r="F58" s="17">
        <v>178.4</v>
      </c>
      <c r="G58" s="16">
        <f t="shared" si="8"/>
        <v>2.8045950150585455</v>
      </c>
      <c r="H58" s="18">
        <v>0.89316996123103398</v>
      </c>
      <c r="I58" s="16">
        <f t="shared" si="10"/>
        <v>5.3586962206456326</v>
      </c>
      <c r="J58" s="18">
        <v>0.4052</v>
      </c>
      <c r="K58" s="16">
        <f t="shared" si="11"/>
        <v>4.3966319292820009</v>
      </c>
      <c r="L58" s="18">
        <v>0.72349590772028904</v>
      </c>
      <c r="M58" s="16">
        <f t="shared" si="12"/>
        <v>12.721281784563306</v>
      </c>
      <c r="N58" s="17">
        <v>63.354500000000002</v>
      </c>
      <c r="O58" s="16">
        <f t="shared" si="13"/>
        <v>20.202936650857467</v>
      </c>
      <c r="P58" s="18">
        <v>7.0318000000000006E-2</v>
      </c>
      <c r="Q58" s="16">
        <f t="shared" si="14"/>
        <v>11.102543301319052</v>
      </c>
      <c r="R58" s="18">
        <v>0.59397800000000001</v>
      </c>
      <c r="S58" s="23">
        <f t="shared" si="15"/>
        <v>21.511371992493892</v>
      </c>
      <c r="T58" s="18">
        <f>VLOOKUP(B58,'[1]SocCap Calc'!A$10:B$101,2,FALSE)</f>
        <v>54.276855952795309</v>
      </c>
    </row>
    <row r="59" spans="1:20" x14ac:dyDescent="0.3">
      <c r="A59" t="s">
        <v>162</v>
      </c>
      <c r="B59" t="s">
        <v>32</v>
      </c>
      <c r="C59" s="14">
        <f t="shared" si="9"/>
        <v>84.111561087804901</v>
      </c>
      <c r="D59" s="26">
        <f t="shared" si="16"/>
        <v>250</v>
      </c>
      <c r="E59" s="16">
        <f t="shared" si="8"/>
        <v>2.3649695438105738</v>
      </c>
      <c r="F59" s="17">
        <v>178.4</v>
      </c>
      <c r="G59" s="16">
        <f t="shared" si="8"/>
        <v>2.2726945724774055</v>
      </c>
      <c r="H59" s="18">
        <v>0.91343062082611903</v>
      </c>
      <c r="I59" s="16">
        <f t="shared" si="10"/>
        <v>5.1288757843581267</v>
      </c>
      <c r="J59" s="18">
        <v>0.39629999999999999</v>
      </c>
      <c r="K59" s="16">
        <f t="shared" si="11"/>
        <v>2.5013353486303727</v>
      </c>
      <c r="L59" s="18">
        <v>0.84269107098689</v>
      </c>
      <c r="M59" s="16">
        <f t="shared" si="12"/>
        <v>15.368524083105964</v>
      </c>
      <c r="N59" s="17">
        <v>58.9559</v>
      </c>
      <c r="O59" s="16">
        <f t="shared" si="13"/>
        <v>23.772446065303718</v>
      </c>
      <c r="P59" s="18">
        <v>4.4698000000000002E-2</v>
      </c>
      <c r="Q59" s="16">
        <f t="shared" si="14"/>
        <v>11.191343697624848</v>
      </c>
      <c r="R59" s="18">
        <v>0.59140499999999996</v>
      </c>
      <c r="S59" s="23">
        <f t="shared" si="15"/>
        <v>21.511371992493892</v>
      </c>
      <c r="T59" s="18">
        <f>VLOOKUP(B59,'[1]SocCap Calc'!A$10:B$101,2,FALSE)</f>
        <v>54.276855952795309</v>
      </c>
    </row>
    <row r="60" spans="1:20" x14ac:dyDescent="0.3">
      <c r="A60" t="s">
        <v>163</v>
      </c>
      <c r="B60" t="s">
        <v>32</v>
      </c>
      <c r="C60" s="14">
        <f t="shared" si="9"/>
        <v>77.300526499497607</v>
      </c>
      <c r="D60" s="26">
        <f t="shared" si="16"/>
        <v>142</v>
      </c>
      <c r="E60" s="16">
        <f t="shared" si="8"/>
        <v>2.3649695438105738</v>
      </c>
      <c r="F60" s="17">
        <v>178.4</v>
      </c>
      <c r="G60" s="16">
        <f t="shared" si="8"/>
        <v>3.2896715477910483</v>
      </c>
      <c r="H60" s="18">
        <v>0.87469287469287405</v>
      </c>
      <c r="I60" s="16">
        <f t="shared" si="10"/>
        <v>4.7182977015523582</v>
      </c>
      <c r="J60" s="18">
        <v>0.38040000000000002</v>
      </c>
      <c r="K60" s="16">
        <f t="shared" si="11"/>
        <v>3.320802617841724</v>
      </c>
      <c r="L60" s="18">
        <v>0.79115479115479104</v>
      </c>
      <c r="M60" s="16">
        <f t="shared" si="12"/>
        <v>14.907336029322206</v>
      </c>
      <c r="N60" s="17">
        <v>59.722200000000001</v>
      </c>
      <c r="O60" s="16">
        <f t="shared" si="13"/>
        <v>17.039559943011948</v>
      </c>
      <c r="P60" s="18">
        <v>9.3022999999999995E-2</v>
      </c>
      <c r="Q60" s="16">
        <f t="shared" si="14"/>
        <v>10.148517123673855</v>
      </c>
      <c r="R60" s="18">
        <v>0.62162099999999998</v>
      </c>
      <c r="S60" s="23">
        <f t="shared" si="15"/>
        <v>21.511371992493892</v>
      </c>
      <c r="T60" s="18">
        <f>VLOOKUP(B60,'[1]SocCap Calc'!A$10:B$101,2,FALSE)</f>
        <v>54.276855952795309</v>
      </c>
    </row>
    <row r="61" spans="1:20" x14ac:dyDescent="0.3">
      <c r="A61" t="s">
        <v>164</v>
      </c>
      <c r="B61" t="s">
        <v>33</v>
      </c>
      <c r="C61" s="14">
        <f t="shared" si="9"/>
        <v>103.56308072739844</v>
      </c>
      <c r="D61" s="26">
        <f t="shared" si="16"/>
        <v>488</v>
      </c>
      <c r="E61" s="16">
        <f t="shared" si="8"/>
        <v>12.091860409483111</v>
      </c>
      <c r="F61" s="17">
        <v>152.9</v>
      </c>
      <c r="G61" s="16">
        <f t="shared" si="8"/>
        <v>5.6979456649565954</v>
      </c>
      <c r="H61" s="18">
        <v>0.78295912492803599</v>
      </c>
      <c r="I61" s="16">
        <f t="shared" si="10"/>
        <v>6.3425342681236083</v>
      </c>
      <c r="J61" s="18">
        <v>0.44330000000000003</v>
      </c>
      <c r="K61" s="16">
        <f t="shared" si="11"/>
        <v>5.4924988944898194</v>
      </c>
      <c r="L61" s="18">
        <v>0.65457685664939502</v>
      </c>
      <c r="M61" s="16">
        <f t="shared" si="12"/>
        <v>21.387921913627952</v>
      </c>
      <c r="N61" s="17">
        <v>48.9542</v>
      </c>
      <c r="O61" s="16">
        <f t="shared" si="13"/>
        <v>20.424184931503081</v>
      </c>
      <c r="P61" s="18">
        <v>6.8729999999999999E-2</v>
      </c>
      <c r="Q61" s="16">
        <f t="shared" si="14"/>
        <v>17.15008152280053</v>
      </c>
      <c r="R61" s="18">
        <v>0.41875000000000001</v>
      </c>
      <c r="S61" s="23">
        <f t="shared" si="15"/>
        <v>14.976053122413749</v>
      </c>
      <c r="T61" s="18">
        <f>VLOOKUP(B61,'[1]SocCap Calc'!A$10:B$101,2,FALSE)</f>
        <v>43.102559400429719</v>
      </c>
    </row>
    <row r="62" spans="1:20" x14ac:dyDescent="0.3">
      <c r="A62" t="s">
        <v>165</v>
      </c>
      <c r="B62" t="s">
        <v>33</v>
      </c>
      <c r="C62" s="14">
        <f t="shared" si="9"/>
        <v>96.972161921385819</v>
      </c>
      <c r="D62" s="26">
        <f t="shared" si="16"/>
        <v>408</v>
      </c>
      <c r="E62" s="16">
        <f t="shared" si="8"/>
        <v>12.091860409483111</v>
      </c>
      <c r="F62" s="17">
        <v>152.9</v>
      </c>
      <c r="G62" s="16">
        <f t="shared" si="8"/>
        <v>8.1675592502454677</v>
      </c>
      <c r="H62" s="18">
        <v>0.688888888888888</v>
      </c>
      <c r="I62" s="16">
        <f t="shared" si="10"/>
        <v>2.66798953961663</v>
      </c>
      <c r="J62" s="18">
        <v>0.30099999999999999</v>
      </c>
      <c r="K62" s="16">
        <f t="shared" si="11"/>
        <v>2.1201045732730774</v>
      </c>
      <c r="L62" s="18">
        <v>0.86666666666666603</v>
      </c>
      <c r="M62" s="16">
        <f t="shared" si="12"/>
        <v>13.336780965829977</v>
      </c>
      <c r="N62" s="17">
        <v>62.331800000000001</v>
      </c>
      <c r="O62" s="16">
        <f t="shared" si="13"/>
        <v>26.993085394903236</v>
      </c>
      <c r="P62" s="18">
        <v>2.1582E-2</v>
      </c>
      <c r="Q62" s="16">
        <f t="shared" si="14"/>
        <v>16.618728665620576</v>
      </c>
      <c r="R62" s="18">
        <v>0.43414599999999998</v>
      </c>
      <c r="S62" s="23">
        <f t="shared" si="15"/>
        <v>14.976053122413749</v>
      </c>
      <c r="T62" s="18">
        <f>VLOOKUP(B62,'[1]SocCap Calc'!A$10:B$101,2,FALSE)</f>
        <v>43.102559400429719</v>
      </c>
    </row>
    <row r="63" spans="1:20" x14ac:dyDescent="0.3">
      <c r="A63" t="s">
        <v>166</v>
      </c>
      <c r="B63" t="s">
        <v>33</v>
      </c>
      <c r="C63" s="14">
        <f t="shared" si="9"/>
        <v>91.565400600986791</v>
      </c>
      <c r="D63" s="26">
        <f t="shared" si="16"/>
        <v>346</v>
      </c>
      <c r="E63" s="16">
        <f t="shared" si="8"/>
        <v>12.091860409483111</v>
      </c>
      <c r="F63" s="17">
        <v>152.9</v>
      </c>
      <c r="G63" s="16">
        <f t="shared" si="8"/>
        <v>4.3037490194501977</v>
      </c>
      <c r="H63" s="18">
        <v>0.83606557377049096</v>
      </c>
      <c r="I63" s="16">
        <f t="shared" si="10"/>
        <v>10</v>
      </c>
      <c r="J63" s="18">
        <v>0.65349999999999997</v>
      </c>
      <c r="K63" s="16">
        <f t="shared" si="11"/>
        <v>2.4329068873625479</v>
      </c>
      <c r="L63" s="18">
        <v>0.84699453551912496</v>
      </c>
      <c r="M63" s="16">
        <f t="shared" si="12"/>
        <v>11.930346980592784</v>
      </c>
      <c r="N63" s="17">
        <v>64.668700000000001</v>
      </c>
      <c r="O63" s="16">
        <f t="shared" si="13"/>
        <v>26.601860475474467</v>
      </c>
      <c r="P63" s="18">
        <v>2.4389999999999998E-2</v>
      </c>
      <c r="Q63" s="16">
        <f t="shared" si="14"/>
        <v>9.2286237062099374</v>
      </c>
      <c r="R63" s="18">
        <v>0.64827500000000005</v>
      </c>
      <c r="S63" s="23">
        <f t="shared" si="15"/>
        <v>14.976053122413749</v>
      </c>
      <c r="T63" s="18">
        <f>VLOOKUP(B63,'[1]SocCap Calc'!A$10:B$101,2,FALSE)</f>
        <v>43.102559400429719</v>
      </c>
    </row>
    <row r="64" spans="1:20" x14ac:dyDescent="0.3">
      <c r="A64" t="s">
        <v>167</v>
      </c>
      <c r="B64" t="s">
        <v>33</v>
      </c>
      <c r="C64" s="14">
        <f t="shared" si="9"/>
        <v>95.610809047381295</v>
      </c>
      <c r="D64" s="26">
        <f t="shared" si="16"/>
        <v>390</v>
      </c>
      <c r="E64" s="16">
        <f t="shared" si="8"/>
        <v>12.091860409483111</v>
      </c>
      <c r="F64" s="17">
        <v>152.9</v>
      </c>
      <c r="G64" s="16">
        <f t="shared" si="8"/>
        <v>4.7783594573552861</v>
      </c>
      <c r="H64" s="18">
        <v>0.81798715203426098</v>
      </c>
      <c r="I64" s="16">
        <f t="shared" si="10"/>
        <v>4.6821461722487063</v>
      </c>
      <c r="J64" s="18">
        <v>0.379</v>
      </c>
      <c r="K64" s="16">
        <f t="shared" si="11"/>
        <v>5.8223428591492707</v>
      </c>
      <c r="L64" s="18">
        <v>0.63383297644539605</v>
      </c>
      <c r="M64" s="16">
        <f t="shared" si="12"/>
        <v>9.238448341725519</v>
      </c>
      <c r="N64" s="17">
        <v>69.141499999999994</v>
      </c>
      <c r="O64" s="16">
        <f t="shared" si="13"/>
        <v>27.662403241390351</v>
      </c>
      <c r="P64" s="18">
        <v>1.6778000000000001E-2</v>
      </c>
      <c r="Q64" s="16">
        <f t="shared" si="14"/>
        <v>16.359195443615299</v>
      </c>
      <c r="R64" s="18">
        <v>0.441666</v>
      </c>
      <c r="S64" s="23">
        <f t="shared" si="15"/>
        <v>14.976053122413749</v>
      </c>
      <c r="T64" s="18">
        <f>VLOOKUP(B64,'[1]SocCap Calc'!A$10:B$101,2,FALSE)</f>
        <v>43.102559400429719</v>
      </c>
    </row>
    <row r="65" spans="1:20" x14ac:dyDescent="0.3">
      <c r="A65" t="s">
        <v>168</v>
      </c>
      <c r="B65" t="s">
        <v>33</v>
      </c>
      <c r="C65" s="14">
        <f t="shared" si="9"/>
        <v>105.15816990127927</v>
      </c>
      <c r="D65" s="26">
        <f t="shared" si="16"/>
        <v>501</v>
      </c>
      <c r="E65" s="16">
        <f t="shared" si="8"/>
        <v>12.091860409483111</v>
      </c>
      <c r="F65" s="17">
        <v>152.9</v>
      </c>
      <c r="G65" s="16">
        <f t="shared" si="8"/>
        <v>6.1126083088191017</v>
      </c>
      <c r="H65" s="18">
        <v>0.76716417910447698</v>
      </c>
      <c r="I65" s="16">
        <f t="shared" si="10"/>
        <v>5.9526142020627839</v>
      </c>
      <c r="J65" s="18">
        <v>0.42820000000000003</v>
      </c>
      <c r="K65" s="16">
        <f t="shared" si="11"/>
        <v>3.8446672485474389</v>
      </c>
      <c r="L65" s="18">
        <v>0.75820895522387999</v>
      </c>
      <c r="M65" s="16">
        <f t="shared" si="12"/>
        <v>16.970013592591254</v>
      </c>
      <c r="N65" s="17">
        <v>56.294899999999998</v>
      </c>
      <c r="O65" s="16">
        <f t="shared" si="13"/>
        <v>26.393012129953199</v>
      </c>
      <c r="P65" s="18">
        <v>2.5888999999999999E-2</v>
      </c>
      <c r="Q65" s="16">
        <f t="shared" si="14"/>
        <v>18.81734088740863</v>
      </c>
      <c r="R65" s="18">
        <v>0.37044100000000002</v>
      </c>
      <c r="S65" s="23">
        <f t="shared" si="15"/>
        <v>14.976053122413749</v>
      </c>
      <c r="T65" s="18">
        <f>VLOOKUP(B65,'[1]SocCap Calc'!A$10:B$101,2,FALSE)</f>
        <v>43.102559400429719</v>
      </c>
    </row>
    <row r="66" spans="1:20" x14ac:dyDescent="0.3">
      <c r="A66" t="s">
        <v>169</v>
      </c>
      <c r="B66" t="s">
        <v>33</v>
      </c>
      <c r="C66" s="14">
        <f t="shared" si="9"/>
        <v>101.09940229591874</v>
      </c>
      <c r="D66" s="26">
        <f t="shared" si="16"/>
        <v>469</v>
      </c>
      <c r="E66" s="16">
        <f t="shared" si="8"/>
        <v>12.091860409483111</v>
      </c>
      <c r="F66" s="17">
        <v>152.9</v>
      </c>
      <c r="G66" s="16">
        <f t="shared" si="8"/>
        <v>4.0687103276130685</v>
      </c>
      <c r="H66" s="18">
        <v>0.84501845018450095</v>
      </c>
      <c r="I66" s="16">
        <f t="shared" si="10"/>
        <v>3.2644897731268996</v>
      </c>
      <c r="J66" s="18">
        <v>0.3241</v>
      </c>
      <c r="K66" s="16">
        <f t="shared" si="11"/>
        <v>3.2857709253678662</v>
      </c>
      <c r="L66" s="18">
        <v>0.79335793357933504</v>
      </c>
      <c r="M66" s="16">
        <f t="shared" si="12"/>
        <v>23.867672844079756</v>
      </c>
      <c r="N66" s="17">
        <v>44.8339</v>
      </c>
      <c r="O66" s="16">
        <f t="shared" si="13"/>
        <v>20.826416534918629</v>
      </c>
      <c r="P66" s="18">
        <v>6.5842999999999999E-2</v>
      </c>
      <c r="Q66" s="16">
        <f t="shared" si="14"/>
        <v>18.718428358915663</v>
      </c>
      <c r="R66" s="18">
        <v>0.373307</v>
      </c>
      <c r="S66" s="23">
        <f t="shared" si="15"/>
        <v>14.976053122413749</v>
      </c>
      <c r="T66" s="18">
        <f>VLOOKUP(B66,'[1]SocCap Calc'!A$10:B$101,2,FALSE)</f>
        <v>43.102559400429719</v>
      </c>
    </row>
    <row r="67" spans="1:20" x14ac:dyDescent="0.3">
      <c r="A67" t="s">
        <v>170</v>
      </c>
      <c r="B67" t="s">
        <v>33</v>
      </c>
      <c r="C67" s="14">
        <f t="shared" si="9"/>
        <v>106.21426594250698</v>
      </c>
      <c r="D67" s="26">
        <f t="shared" si="16"/>
        <v>508</v>
      </c>
      <c r="E67" s="16">
        <f t="shared" si="8"/>
        <v>12.091860409483111</v>
      </c>
      <c r="F67" s="17">
        <v>152.9</v>
      </c>
      <c r="G67" s="16">
        <f t="shared" si="8"/>
        <v>6.5107115166242266</v>
      </c>
      <c r="H67" s="18">
        <v>0.752</v>
      </c>
      <c r="I67" s="16">
        <f t="shared" si="10"/>
        <v>4.9532826420261005</v>
      </c>
      <c r="J67" s="18">
        <v>0.38950000000000001</v>
      </c>
      <c r="K67" s="16">
        <f t="shared" si="11"/>
        <v>3.6889819574951384</v>
      </c>
      <c r="L67" s="18">
        <v>0.76800000000000002</v>
      </c>
      <c r="M67" s="16">
        <f t="shared" si="12"/>
        <v>17.662668337599374</v>
      </c>
      <c r="N67" s="17">
        <v>55.143999999999998</v>
      </c>
      <c r="O67" s="16">
        <f t="shared" si="13"/>
        <v>26.880789353215349</v>
      </c>
      <c r="P67" s="18">
        <v>2.2388000000000002E-2</v>
      </c>
      <c r="Q67" s="16">
        <f t="shared" si="14"/>
        <v>19.449918603649952</v>
      </c>
      <c r="R67" s="18">
        <v>0.35211199999999998</v>
      </c>
      <c r="S67" s="23">
        <f t="shared" si="15"/>
        <v>14.976053122413749</v>
      </c>
      <c r="T67" s="18">
        <f>VLOOKUP(B67,'[1]SocCap Calc'!A$10:B$101,2,FALSE)</f>
        <v>43.102559400429719</v>
      </c>
    </row>
    <row r="68" spans="1:20" x14ac:dyDescent="0.3">
      <c r="A68" t="s">
        <v>171</v>
      </c>
      <c r="B68" t="s">
        <v>34</v>
      </c>
      <c r="C68" s="14">
        <f t="shared" si="9"/>
        <v>93.496651946788475</v>
      </c>
      <c r="D68" s="26">
        <f t="shared" si="16"/>
        <v>371</v>
      </c>
      <c r="E68" s="16">
        <f t="shared" si="8"/>
        <v>10.146482236348611</v>
      </c>
      <c r="F68" s="17">
        <v>158</v>
      </c>
      <c r="G68" s="16">
        <f t="shared" si="8"/>
        <v>6.8093379017113236</v>
      </c>
      <c r="H68" s="18">
        <v>0.74062499999999998</v>
      </c>
      <c r="I68" s="16">
        <f t="shared" si="10"/>
        <v>5.2631528932002665</v>
      </c>
      <c r="J68" s="18">
        <v>0.40150000000000002</v>
      </c>
      <c r="K68" s="16">
        <f t="shared" si="11"/>
        <v>4.1242659276952649</v>
      </c>
      <c r="L68" s="18">
        <v>0.74062499999999998</v>
      </c>
      <c r="M68" s="16">
        <f t="shared" si="12"/>
        <v>14.255846967308738</v>
      </c>
      <c r="N68" s="17">
        <v>60.804699999999997</v>
      </c>
      <c r="O68" s="16">
        <f t="shared" si="13"/>
        <v>24.194879810213987</v>
      </c>
      <c r="P68" s="18">
        <v>4.1666000000000002E-2</v>
      </c>
      <c r="Q68" s="16">
        <f t="shared" si="14"/>
        <v>17.718604231057569</v>
      </c>
      <c r="R68" s="18">
        <v>0.402277</v>
      </c>
      <c r="S68" s="23">
        <f t="shared" si="15"/>
        <v>10.984081979252704</v>
      </c>
      <c r="T68" s="18">
        <f>VLOOKUP(B68,'[1]SocCap Calc'!A$10:B$101,2,FALSE)</f>
        <v>36.276959874385426</v>
      </c>
    </row>
    <row r="69" spans="1:20" x14ac:dyDescent="0.3">
      <c r="A69" t="s">
        <v>172</v>
      </c>
      <c r="B69" t="s">
        <v>34</v>
      </c>
      <c r="C69" s="14">
        <f t="shared" si="9"/>
        <v>90.932024196344244</v>
      </c>
      <c r="D69" s="26">
        <f t="shared" si="16"/>
        <v>338</v>
      </c>
      <c r="E69" s="16">
        <f t="shared" si="8"/>
        <v>10.146482236348611</v>
      </c>
      <c r="F69" s="17">
        <v>158</v>
      </c>
      <c r="G69" s="16">
        <f t="shared" si="8"/>
        <v>4.7113644161746393</v>
      </c>
      <c r="H69" s="18">
        <v>0.82053906516547204</v>
      </c>
      <c r="I69" s="16">
        <f t="shared" si="10"/>
        <v>5.0849774987751202</v>
      </c>
      <c r="J69" s="18">
        <v>0.39460000000000001</v>
      </c>
      <c r="K69" s="16">
        <f t="shared" si="11"/>
        <v>6.5642951219560262</v>
      </c>
      <c r="L69" s="18">
        <v>0.58717161378369098</v>
      </c>
      <c r="M69" s="16">
        <f t="shared" si="12"/>
        <v>13.16844702528017</v>
      </c>
      <c r="N69" s="17">
        <v>62.611499999999999</v>
      </c>
      <c r="O69" s="16">
        <f t="shared" si="13"/>
        <v>21.18183490011193</v>
      </c>
      <c r="P69" s="18">
        <v>6.3292000000000001E-2</v>
      </c>
      <c r="Q69" s="16">
        <f t="shared" si="14"/>
        <v>19.090541018445041</v>
      </c>
      <c r="R69" s="18">
        <v>0.36252499999999999</v>
      </c>
      <c r="S69" s="23">
        <f t="shared" si="15"/>
        <v>10.984081979252704</v>
      </c>
      <c r="T69" s="18">
        <f>VLOOKUP(B69,'[1]SocCap Calc'!A$10:B$101,2,FALSE)</f>
        <v>36.276959874385426</v>
      </c>
    </row>
    <row r="70" spans="1:20" x14ac:dyDescent="0.3">
      <c r="A70" t="s">
        <v>173</v>
      </c>
      <c r="B70" t="s">
        <v>34</v>
      </c>
      <c r="C70" s="14">
        <f t="shared" si="9"/>
        <v>81.806097676352351</v>
      </c>
      <c r="D70" s="26">
        <f t="shared" si="16"/>
        <v>211</v>
      </c>
      <c r="E70" s="16">
        <f t="shared" si="8"/>
        <v>10.146482236348611</v>
      </c>
      <c r="F70" s="17">
        <v>158</v>
      </c>
      <c r="G70" s="16">
        <f t="shared" si="8"/>
        <v>4.2296288974485563</v>
      </c>
      <c r="H70" s="18">
        <v>0.83888888888888802</v>
      </c>
      <c r="I70" s="16">
        <f t="shared" si="10"/>
        <v>5.2554061369209117</v>
      </c>
      <c r="J70" s="18">
        <v>0.4012</v>
      </c>
      <c r="K70" s="16">
        <f t="shared" si="11"/>
        <v>4.1518714559931036</v>
      </c>
      <c r="L70" s="18">
        <v>0.73888888888888804</v>
      </c>
      <c r="M70" s="16">
        <f t="shared" si="12"/>
        <v>15.217342510470598</v>
      </c>
      <c r="N70" s="17">
        <v>59.207099999999997</v>
      </c>
      <c r="O70" s="16">
        <f t="shared" si="13"/>
        <v>10.139483684212152</v>
      </c>
      <c r="P70" s="18">
        <v>0.14254800000000001</v>
      </c>
      <c r="Q70" s="16">
        <f t="shared" si="14"/>
        <v>21.681800775705707</v>
      </c>
      <c r="R70" s="18">
        <v>0.287443</v>
      </c>
      <c r="S70" s="23">
        <f t="shared" si="15"/>
        <v>10.984081979252704</v>
      </c>
      <c r="T70" s="18">
        <f>VLOOKUP(B70,'[1]SocCap Calc'!A$10:B$101,2,FALSE)</f>
        <v>36.276959874385426</v>
      </c>
    </row>
    <row r="71" spans="1:20" x14ac:dyDescent="0.3">
      <c r="A71" t="s">
        <v>174</v>
      </c>
      <c r="B71" t="s">
        <v>34</v>
      </c>
      <c r="C71" s="14">
        <f t="shared" si="9"/>
        <v>86.770729721179805</v>
      </c>
      <c r="D71" s="26">
        <f t="shared" si="16"/>
        <v>287</v>
      </c>
      <c r="E71" s="16">
        <f t="shared" si="8"/>
        <v>10.146482236348611</v>
      </c>
      <c r="F71" s="17">
        <v>158</v>
      </c>
      <c r="G71" s="16">
        <f t="shared" si="8"/>
        <v>4.8130259867517964</v>
      </c>
      <c r="H71" s="18">
        <v>0.81666666666666599</v>
      </c>
      <c r="I71" s="16">
        <f t="shared" si="10"/>
        <v>3.8532432503578127</v>
      </c>
      <c r="J71" s="18">
        <v>0.34689999999999999</v>
      </c>
      <c r="K71" s="16">
        <f t="shared" si="11"/>
        <v>5.1235860520765923</v>
      </c>
      <c r="L71" s="18">
        <v>0.67777777777777704</v>
      </c>
      <c r="M71" s="16">
        <f t="shared" si="12"/>
        <v>13.387335313367284</v>
      </c>
      <c r="N71" s="17">
        <v>62.247799999999998</v>
      </c>
      <c r="O71" s="16">
        <f t="shared" si="13"/>
        <v>19.034695572007671</v>
      </c>
      <c r="P71" s="18">
        <v>7.8702999999999995E-2</v>
      </c>
      <c r="Q71" s="16">
        <f t="shared" si="14"/>
        <v>19.428279331017333</v>
      </c>
      <c r="R71" s="18">
        <v>0.35273900000000002</v>
      </c>
      <c r="S71" s="23">
        <f t="shared" si="15"/>
        <v>10.984081979252704</v>
      </c>
      <c r="T71" s="18">
        <f>VLOOKUP(B71,'[1]SocCap Calc'!A$10:B$101,2,FALSE)</f>
        <v>36.276959874385426</v>
      </c>
    </row>
    <row r="72" spans="1:20" x14ac:dyDescent="0.3">
      <c r="A72" t="s">
        <v>175</v>
      </c>
      <c r="B72" t="s">
        <v>34</v>
      </c>
      <c r="C72" s="14">
        <f t="shared" si="9"/>
        <v>95.776633595891354</v>
      </c>
      <c r="D72" s="26">
        <f t="shared" si="16"/>
        <v>392</v>
      </c>
      <c r="E72" s="16">
        <f t="shared" si="8"/>
        <v>10.146482236348611</v>
      </c>
      <c r="F72" s="17">
        <v>158</v>
      </c>
      <c r="G72" s="16">
        <f t="shared" si="8"/>
        <v>6.1956770884004726</v>
      </c>
      <c r="H72" s="18">
        <v>0.76400000000000001</v>
      </c>
      <c r="I72" s="16">
        <f t="shared" si="10"/>
        <v>5.8105903369412912</v>
      </c>
      <c r="J72" s="18">
        <v>0.42270000000000002</v>
      </c>
      <c r="K72" s="16">
        <f t="shared" si="11"/>
        <v>3.4345694087023686</v>
      </c>
      <c r="L72" s="18">
        <v>0.78400000000000003</v>
      </c>
      <c r="M72" s="16">
        <f t="shared" si="12"/>
        <v>20.067129400468833</v>
      </c>
      <c r="N72" s="17">
        <v>51.148800000000001</v>
      </c>
      <c r="O72" s="16">
        <f t="shared" si="13"/>
        <v>22.883273189308561</v>
      </c>
      <c r="P72" s="18">
        <v>5.108E-2</v>
      </c>
      <c r="Q72" s="16">
        <f t="shared" si="14"/>
        <v>16.254829956468498</v>
      </c>
      <c r="R72" s="18">
        <v>0.44468999999999997</v>
      </c>
      <c r="S72" s="23">
        <f t="shared" si="15"/>
        <v>10.984081979252704</v>
      </c>
      <c r="T72" s="18">
        <f>VLOOKUP(B72,'[1]SocCap Calc'!A$10:B$101,2,FALSE)</f>
        <v>36.276959874385426</v>
      </c>
    </row>
    <row r="73" spans="1:20" x14ac:dyDescent="0.3">
      <c r="A73" t="s">
        <v>176</v>
      </c>
      <c r="B73" t="s">
        <v>34</v>
      </c>
      <c r="C73" s="14">
        <f t="shared" si="9"/>
        <v>77.2895302542276</v>
      </c>
      <c r="D73" s="26">
        <f t="shared" si="16"/>
        <v>141</v>
      </c>
      <c r="E73" s="16">
        <f t="shared" si="8"/>
        <v>10.146482236348611</v>
      </c>
      <c r="F73" s="17">
        <v>158</v>
      </c>
      <c r="G73" s="16">
        <f t="shared" si="8"/>
        <v>2.3992077134790861</v>
      </c>
      <c r="H73" s="18">
        <v>0.90861159929701196</v>
      </c>
      <c r="I73" s="16">
        <f t="shared" si="10"/>
        <v>2.9287970010215529</v>
      </c>
      <c r="J73" s="18">
        <v>0.31109999999999999</v>
      </c>
      <c r="K73" s="16">
        <f t="shared" si="11"/>
        <v>4.1358806262444832</v>
      </c>
      <c r="L73" s="18">
        <v>0.73989455184534203</v>
      </c>
      <c r="M73" s="16">
        <f t="shared" si="12"/>
        <v>9.5090344685442183</v>
      </c>
      <c r="N73" s="17">
        <v>68.691900000000004</v>
      </c>
      <c r="O73" s="16">
        <f t="shared" si="13"/>
        <v>26.234460150498091</v>
      </c>
      <c r="P73" s="18">
        <v>2.7026999999999999E-2</v>
      </c>
      <c r="Q73" s="16">
        <f t="shared" si="14"/>
        <v>10.951586078838854</v>
      </c>
      <c r="R73" s="18">
        <v>0.59835199999999999</v>
      </c>
      <c r="S73" s="23">
        <f t="shared" si="15"/>
        <v>10.984081979252704</v>
      </c>
      <c r="T73" s="18">
        <f>VLOOKUP(B73,'[1]SocCap Calc'!A$10:B$101,2,FALSE)</f>
        <v>36.276959874385426</v>
      </c>
    </row>
    <row r="74" spans="1:20" x14ac:dyDescent="0.3">
      <c r="A74" t="s">
        <v>177</v>
      </c>
      <c r="B74" t="s">
        <v>35</v>
      </c>
      <c r="C74" s="14">
        <f t="shared" si="9"/>
        <v>122.0657234248836</v>
      </c>
      <c r="D74" s="26">
        <f t="shared" si="16"/>
        <v>555</v>
      </c>
      <c r="E74" s="16">
        <f t="shared" si="8"/>
        <v>29.371395947324913</v>
      </c>
      <c r="F74" s="17">
        <v>107.6</v>
      </c>
      <c r="G74" s="16">
        <f t="shared" si="8"/>
        <v>3.8893139286883311</v>
      </c>
      <c r="H74" s="18">
        <v>0.85185185185185097</v>
      </c>
      <c r="I74" s="16">
        <f t="shared" si="10"/>
        <v>1.9707814744747587</v>
      </c>
      <c r="J74" s="18">
        <v>0.27400000000000002</v>
      </c>
      <c r="K74" s="16">
        <f t="shared" si="11"/>
        <v>8.8817841970012523E-16</v>
      </c>
      <c r="L74" s="18">
        <v>1</v>
      </c>
      <c r="M74" s="16">
        <f t="shared" si="12"/>
        <v>14.74014557996669</v>
      </c>
      <c r="N74" s="17">
        <v>60</v>
      </c>
      <c r="O74" s="16">
        <f t="shared" si="13"/>
        <v>30</v>
      </c>
      <c r="P74" s="18">
        <v>0</v>
      </c>
      <c r="Q74" s="16">
        <f t="shared" si="14"/>
        <v>15.825081594711886</v>
      </c>
      <c r="R74" s="18">
        <v>0.45714199999999999</v>
      </c>
      <c r="S74" s="23">
        <f t="shared" si="15"/>
        <v>26.269004899717014</v>
      </c>
      <c r="T74" s="18">
        <f>VLOOKUP(B74,'[1]SocCap Calc'!A$10:B$101,2,FALSE)</f>
        <v>62.41160837260378</v>
      </c>
    </row>
    <row r="75" spans="1:20" x14ac:dyDescent="0.3">
      <c r="A75" t="s">
        <v>178</v>
      </c>
      <c r="B75" t="s">
        <v>35</v>
      </c>
      <c r="C75" s="14">
        <f t="shared" ref="C75:C138" si="17">E75+G75+I75+K75+M75+O75+Q75+S75</f>
        <v>124.71718568003313</v>
      </c>
      <c r="D75" s="26">
        <f t="shared" si="16"/>
        <v>558</v>
      </c>
      <c r="E75" s="16">
        <f t="shared" ref="E75:E138" si="18">IF(F75&gt;F$7,0,IF(F75&lt;F$8,E$3,-E$3/F$9*F75+E$3+E$3*F$8/F$9))</f>
        <v>29.371395947324913</v>
      </c>
      <c r="F75" s="17">
        <v>107.6</v>
      </c>
      <c r="G75" s="16">
        <f t="shared" ref="G75:G138" si="19">IF(H75&gt;H$7,0,IF(H75&lt;H$8,G$3,-G$3/H$9*H75+G$3+G$3*H$8/H$9))</f>
        <v>8.5903883333184403</v>
      </c>
      <c r="H75" s="18">
        <v>0.672782874617737</v>
      </c>
      <c r="I75" s="16">
        <f t="shared" ref="I75:I138" si="20">IF(J75&lt;J$8,0,IF(J75&gt;J$7,I$3,I$3/J$9*J75-I$3*J$8/J$9))</f>
        <v>7.894467776087553</v>
      </c>
      <c r="J75" s="18">
        <v>0.50339999999999996</v>
      </c>
      <c r="K75" s="16">
        <f t="shared" ref="K75:K138" si="21">IF(L75&gt;L$7,0,IF(L75&lt;L$8,K$3,-K$3/L$9*L75+K$3+K$3*L$8/L$9))</f>
        <v>4.1332313928488817</v>
      </c>
      <c r="L75" s="18">
        <v>0.74006116207951</v>
      </c>
      <c r="M75" s="16">
        <f t="shared" ref="M75:M138" si="22">IF(N75&gt;N$7,0,IF(N75&lt;N$8,M$3,-M$3/N$9*N75+M$3+M$3*N$8/N$9))</f>
        <v>20.17269169282649</v>
      </c>
      <c r="N75" s="17">
        <v>50.973399999999998</v>
      </c>
      <c r="O75" s="16">
        <f t="shared" ref="O75:O138" si="23">IF(P75&gt;P$7,0,IF(P75&lt;P$8,O$3,-O$3/P$9*P75+O$3+O$3*P$8/P$9))</f>
        <v>5.8116276755882659</v>
      </c>
      <c r="P75" s="18">
        <v>0.17361099999999999</v>
      </c>
      <c r="Q75" s="16">
        <f t="shared" ref="Q75:Q100" si="24">IF(R75&gt;R$7,0,IF(R75&lt;R$8,Q$3,-Q$3/R$9*R75+Q$3+Q$3*R$8/R$9))</f>
        <v>22.474377962321558</v>
      </c>
      <c r="R75" s="18">
        <v>0.26447799999999999</v>
      </c>
      <c r="S75" s="23">
        <f t="shared" ref="S75:S138" si="25">IF(T75&lt;T$8,0,IF(T75&gt;T$7,S$3,S$3/T$9*T75-S$3*T$8/T$9))</f>
        <v>26.269004899717014</v>
      </c>
      <c r="T75" s="18">
        <f>VLOOKUP(B75,'[1]SocCap Calc'!A$10:B$101,2,FALSE)</f>
        <v>62.41160837260378</v>
      </c>
    </row>
    <row r="76" spans="1:20" x14ac:dyDescent="0.3">
      <c r="A76" t="s">
        <v>179</v>
      </c>
      <c r="B76" t="s">
        <v>35</v>
      </c>
      <c r="C76" s="14">
        <f t="shared" si="17"/>
        <v>147.54894436484952</v>
      </c>
      <c r="D76" s="26">
        <f t="shared" ref="D76:D139" si="26">RANK(C76,C$10:C$576,1)</f>
        <v>567</v>
      </c>
      <c r="E76" s="16">
        <f t="shared" si="18"/>
        <v>29.371395947324913</v>
      </c>
      <c r="F76" s="17">
        <v>107.6</v>
      </c>
      <c r="G76" s="16">
        <f t="shared" si="19"/>
        <v>3.5628893668162611</v>
      </c>
      <c r="H76" s="18">
        <v>0.86428571428571399</v>
      </c>
      <c r="I76" s="16">
        <f t="shared" si="20"/>
        <v>7.3315368197878188</v>
      </c>
      <c r="J76" s="18">
        <v>0.48159999999999997</v>
      </c>
      <c r="K76" s="16">
        <f t="shared" si="21"/>
        <v>3.0665798291985462</v>
      </c>
      <c r="L76" s="18">
        <v>0.80714285714285705</v>
      </c>
      <c r="M76" s="16">
        <f t="shared" si="22"/>
        <v>28.328853279258507</v>
      </c>
      <c r="N76" s="17">
        <v>37.421300000000002</v>
      </c>
      <c r="O76" s="16">
        <f t="shared" si="23"/>
        <v>30</v>
      </c>
      <c r="P76" s="18">
        <v>0</v>
      </c>
      <c r="Q76" s="16">
        <f t="shared" si="24"/>
        <v>19.61868422274647</v>
      </c>
      <c r="R76" s="18">
        <v>0.34722199999999998</v>
      </c>
      <c r="S76" s="23">
        <f t="shared" si="25"/>
        <v>26.269004899717014</v>
      </c>
      <c r="T76" s="18">
        <f>VLOOKUP(B76,'[1]SocCap Calc'!A$10:B$101,2,FALSE)</f>
        <v>62.41160837260378</v>
      </c>
    </row>
    <row r="77" spans="1:20" x14ac:dyDescent="0.3">
      <c r="A77" t="s">
        <v>180</v>
      </c>
      <c r="B77" t="s">
        <v>35</v>
      </c>
      <c r="C77" s="14">
        <f t="shared" si="17"/>
        <v>145.0276987708736</v>
      </c>
      <c r="D77" s="26">
        <f t="shared" si="26"/>
        <v>566</v>
      </c>
      <c r="E77" s="16">
        <f t="shared" si="18"/>
        <v>29.371395947324913</v>
      </c>
      <c r="F77" s="17">
        <v>107.6</v>
      </c>
      <c r="G77" s="16">
        <f t="shared" si="19"/>
        <v>9.6188197781816243</v>
      </c>
      <c r="H77" s="18">
        <v>0.63360881542699699</v>
      </c>
      <c r="I77" s="16">
        <f t="shared" si="20"/>
        <v>5.5678586401881942</v>
      </c>
      <c r="J77" s="18">
        <v>0.4133</v>
      </c>
      <c r="K77" s="16">
        <f t="shared" si="21"/>
        <v>7.7532749890358046</v>
      </c>
      <c r="L77" s="18">
        <v>0.51239669421487599</v>
      </c>
      <c r="M77" s="16">
        <f t="shared" si="22"/>
        <v>17.446548501877398</v>
      </c>
      <c r="N77" s="17">
        <v>55.503100000000003</v>
      </c>
      <c r="O77" s="16">
        <f t="shared" si="23"/>
        <v>29.210723230568384</v>
      </c>
      <c r="P77" s="18">
        <v>5.6649999999999999E-3</v>
      </c>
      <c r="Q77" s="16">
        <f t="shared" si="24"/>
        <v>19.790072783980275</v>
      </c>
      <c r="R77" s="18">
        <v>0.342256</v>
      </c>
      <c r="S77" s="23">
        <f t="shared" si="25"/>
        <v>26.269004899717014</v>
      </c>
      <c r="T77" s="18">
        <f>VLOOKUP(B77,'[1]SocCap Calc'!A$10:B$101,2,FALSE)</f>
        <v>62.41160837260378</v>
      </c>
    </row>
    <row r="78" spans="1:20" x14ac:dyDescent="0.3">
      <c r="A78" t="s">
        <v>181</v>
      </c>
      <c r="B78" t="s">
        <v>35</v>
      </c>
      <c r="C78" s="14">
        <f t="shared" si="17"/>
        <v>122.35626054180395</v>
      </c>
      <c r="D78" s="26">
        <f t="shared" si="26"/>
        <v>556</v>
      </c>
      <c r="E78" s="16">
        <f t="shared" si="18"/>
        <v>29.371395947324913</v>
      </c>
      <c r="F78" s="17">
        <v>107.6</v>
      </c>
      <c r="G78" s="16">
        <f t="shared" si="19"/>
        <v>4.9857080628882819</v>
      </c>
      <c r="H78" s="18">
        <v>0.81008902077151301</v>
      </c>
      <c r="I78" s="16">
        <f t="shared" si="20"/>
        <v>6.9932617955893557</v>
      </c>
      <c r="J78" s="18">
        <v>0.46850000000000003</v>
      </c>
      <c r="K78" s="16">
        <f t="shared" si="21"/>
        <v>4.9070669648456784</v>
      </c>
      <c r="L78" s="18">
        <v>0.69139465875370898</v>
      </c>
      <c r="M78" s="16">
        <f t="shared" si="22"/>
        <v>15.385014429802656</v>
      </c>
      <c r="N78" s="17">
        <v>58.9285</v>
      </c>
      <c r="O78" s="16">
        <f t="shared" si="23"/>
        <v>17.686028470842963</v>
      </c>
      <c r="P78" s="18">
        <v>8.8383000000000003E-2</v>
      </c>
      <c r="Q78" s="16">
        <f t="shared" si="24"/>
        <v>16.758779970793103</v>
      </c>
      <c r="R78" s="18">
        <v>0.43008800000000003</v>
      </c>
      <c r="S78" s="23">
        <f t="shared" si="25"/>
        <v>26.269004899717014</v>
      </c>
      <c r="T78" s="18">
        <f>VLOOKUP(B78,'[1]SocCap Calc'!A$10:B$101,2,FALSE)</f>
        <v>62.41160837260378</v>
      </c>
    </row>
    <row r="79" spans="1:20" x14ac:dyDescent="0.3">
      <c r="A79" t="s">
        <v>182</v>
      </c>
      <c r="B79" t="s">
        <v>36</v>
      </c>
      <c r="C79" s="14">
        <f t="shared" si="17"/>
        <v>111.20047567348175</v>
      </c>
      <c r="D79" s="26">
        <f t="shared" si="26"/>
        <v>525</v>
      </c>
      <c r="E79" s="16">
        <f t="shared" si="18"/>
        <v>8.6588401039516327</v>
      </c>
      <c r="F79" s="17">
        <v>161.9</v>
      </c>
      <c r="G79" s="16">
        <f t="shared" si="19"/>
        <v>7.0007650716389627</v>
      </c>
      <c r="H79" s="18">
        <v>0.73333333333333295</v>
      </c>
      <c r="I79" s="16">
        <f t="shared" si="20"/>
        <v>4.3516179043295962</v>
      </c>
      <c r="J79" s="18">
        <v>0.36620000000000003</v>
      </c>
      <c r="K79" s="16">
        <f t="shared" si="21"/>
        <v>2.1201045732730774</v>
      </c>
      <c r="L79" s="18">
        <v>0.86666666666666603</v>
      </c>
      <c r="M79" s="16">
        <f t="shared" si="22"/>
        <v>23.073307566526342</v>
      </c>
      <c r="N79" s="17">
        <v>46.153799999999997</v>
      </c>
      <c r="O79" s="16">
        <f t="shared" si="23"/>
        <v>30</v>
      </c>
      <c r="P79" s="18">
        <v>0</v>
      </c>
      <c r="Q79" s="16">
        <f t="shared" si="24"/>
        <v>28.947350495991738</v>
      </c>
      <c r="R79" s="18">
        <v>7.6923000000000005E-2</v>
      </c>
      <c r="S79" s="23">
        <f t="shared" si="25"/>
        <v>7.0484899577703857</v>
      </c>
      <c r="T79" s="18">
        <f>VLOOKUP(B79,'[1]SocCap Calc'!A$10:B$101,2,FALSE)</f>
        <v>29.547759167973972</v>
      </c>
    </row>
    <row r="80" spans="1:20" x14ac:dyDescent="0.3">
      <c r="A80" t="s">
        <v>183</v>
      </c>
      <c r="B80" t="s">
        <v>36</v>
      </c>
      <c r="C80" s="14">
        <f t="shared" si="17"/>
        <v>86.68683381240993</v>
      </c>
      <c r="D80" s="26">
        <f t="shared" si="26"/>
        <v>285</v>
      </c>
      <c r="E80" s="16">
        <f t="shared" si="18"/>
        <v>8.6588401039516327</v>
      </c>
      <c r="F80" s="17">
        <v>161.9</v>
      </c>
      <c r="G80" s="16">
        <f t="shared" si="19"/>
        <v>5.6623835138256275</v>
      </c>
      <c r="H80" s="18">
        <v>0.78431372549019596</v>
      </c>
      <c r="I80" s="16">
        <f t="shared" si="20"/>
        <v>3.6105115536047174</v>
      </c>
      <c r="J80" s="18">
        <v>0.33750000000000002</v>
      </c>
      <c r="K80" s="16">
        <f t="shared" si="21"/>
        <v>4.9884813488778148</v>
      </c>
      <c r="L80" s="18">
        <v>0.68627450980392102</v>
      </c>
      <c r="M80" s="16">
        <f t="shared" si="22"/>
        <v>18.529494846622928</v>
      </c>
      <c r="N80" s="17">
        <v>53.703699999999998</v>
      </c>
      <c r="O80" s="16">
        <f t="shared" si="23"/>
        <v>20.39144352977026</v>
      </c>
      <c r="P80" s="18">
        <v>6.8964999999999999E-2</v>
      </c>
      <c r="Q80" s="16">
        <f t="shared" si="24"/>
        <v>17.79718895798656</v>
      </c>
      <c r="R80" s="18">
        <v>0.4</v>
      </c>
      <c r="S80" s="23">
        <f t="shared" si="25"/>
        <v>7.0484899577703857</v>
      </c>
      <c r="T80" s="18">
        <f>VLOOKUP(B80,'[1]SocCap Calc'!A$10:B$101,2,FALSE)</f>
        <v>29.547759167973972</v>
      </c>
    </row>
    <row r="81" spans="1:20" x14ac:dyDescent="0.3">
      <c r="A81" t="s">
        <v>184</v>
      </c>
      <c r="B81" t="s">
        <v>36</v>
      </c>
      <c r="C81" s="14">
        <f t="shared" si="17"/>
        <v>74.899492926844843</v>
      </c>
      <c r="D81" s="26">
        <f t="shared" si="26"/>
        <v>114</v>
      </c>
      <c r="E81" s="16">
        <f t="shared" si="18"/>
        <v>8.6588401039516327</v>
      </c>
      <c r="F81" s="17">
        <v>161.9</v>
      </c>
      <c r="G81" s="16">
        <f t="shared" si="19"/>
        <v>2.3980986122801724</v>
      </c>
      <c r="H81" s="18">
        <v>0.90865384615384603</v>
      </c>
      <c r="I81" s="16">
        <f t="shared" si="20"/>
        <v>6.2056749071883521</v>
      </c>
      <c r="J81" s="18">
        <v>0.438</v>
      </c>
      <c r="K81" s="16">
        <f t="shared" si="21"/>
        <v>4.5103186234294972</v>
      </c>
      <c r="L81" s="18">
        <v>0.71634615384615297</v>
      </c>
      <c r="M81" s="16">
        <f t="shared" si="22"/>
        <v>17.415012218413654</v>
      </c>
      <c r="N81" s="17">
        <v>55.555500000000002</v>
      </c>
      <c r="O81" s="16">
        <f t="shared" si="23"/>
        <v>10.290651432638153</v>
      </c>
      <c r="P81" s="18">
        <v>0.14146300000000001</v>
      </c>
      <c r="Q81" s="16">
        <f t="shared" si="24"/>
        <v>18.37240707117299</v>
      </c>
      <c r="R81" s="18">
        <v>0.38333299999999998</v>
      </c>
      <c r="S81" s="23">
        <f t="shared" si="25"/>
        <v>7.0484899577703857</v>
      </c>
      <c r="T81" s="18">
        <f>VLOOKUP(B81,'[1]SocCap Calc'!A$10:B$101,2,FALSE)</f>
        <v>29.547759167973972</v>
      </c>
    </row>
    <row r="82" spans="1:20" x14ac:dyDescent="0.3">
      <c r="A82" t="s">
        <v>76</v>
      </c>
      <c r="B82" t="s">
        <v>36</v>
      </c>
      <c r="C82" s="14">
        <f t="shared" si="17"/>
        <v>68.901382609146779</v>
      </c>
      <c r="D82" s="26">
        <f t="shared" si="26"/>
        <v>73</v>
      </c>
      <c r="E82" s="16">
        <f t="shared" si="18"/>
        <v>8.6588401039516327</v>
      </c>
      <c r="F82" s="17">
        <v>161.9</v>
      </c>
      <c r="G82" s="16">
        <f t="shared" si="19"/>
        <v>3.8843530690854067</v>
      </c>
      <c r="H82" s="18">
        <v>0.85204081632652995</v>
      </c>
      <c r="I82" s="16">
        <f t="shared" si="20"/>
        <v>4.6279188782932268</v>
      </c>
      <c r="J82" s="18">
        <v>0.37690000000000001</v>
      </c>
      <c r="K82" s="16">
        <f t="shared" si="21"/>
        <v>2.3121038394751077</v>
      </c>
      <c r="L82" s="18">
        <v>0.85459183673469297</v>
      </c>
      <c r="M82" s="16">
        <f t="shared" si="22"/>
        <v>13.945900669907413</v>
      </c>
      <c r="N82" s="17">
        <v>61.319699999999997</v>
      </c>
      <c r="O82" s="16">
        <f t="shared" si="23"/>
        <v>14.775805494693339</v>
      </c>
      <c r="P82" s="18">
        <v>0.10927099999999999</v>
      </c>
      <c r="Q82" s="16">
        <f t="shared" si="24"/>
        <v>13.647970595970275</v>
      </c>
      <c r="R82" s="18">
        <v>0.52022400000000002</v>
      </c>
      <c r="S82" s="23">
        <f t="shared" si="25"/>
        <v>7.0484899577703857</v>
      </c>
      <c r="T82" s="18">
        <f>VLOOKUP(B82,'[1]SocCap Calc'!A$10:B$101,2,FALSE)</f>
        <v>29.547759167973972</v>
      </c>
    </row>
    <row r="83" spans="1:20" x14ac:dyDescent="0.3">
      <c r="A83" t="s">
        <v>185</v>
      </c>
      <c r="B83" t="s">
        <v>36</v>
      </c>
      <c r="C83" s="14">
        <f t="shared" si="17"/>
        <v>83.83447307122357</v>
      </c>
      <c r="D83" s="26">
        <f t="shared" si="26"/>
        <v>243</v>
      </c>
      <c r="E83" s="16">
        <f t="shared" si="18"/>
        <v>8.6588401039516327</v>
      </c>
      <c r="F83" s="17">
        <v>161.9</v>
      </c>
      <c r="G83" s="16">
        <f t="shared" si="19"/>
        <v>4.8860583402502336</v>
      </c>
      <c r="H83" s="18">
        <v>0.81388478581979296</v>
      </c>
      <c r="I83" s="16">
        <f t="shared" si="20"/>
        <v>5.8441596141518248</v>
      </c>
      <c r="J83" s="18">
        <v>0.42399999999999999</v>
      </c>
      <c r="K83" s="16">
        <f t="shared" si="21"/>
        <v>4.7443994512683973</v>
      </c>
      <c r="L83" s="18">
        <v>0.70162481536189003</v>
      </c>
      <c r="M83" s="16">
        <f t="shared" si="22"/>
        <v>20.884484869402307</v>
      </c>
      <c r="N83" s="17">
        <v>49.790700000000001</v>
      </c>
      <c r="O83" s="16">
        <f t="shared" si="23"/>
        <v>14.151489659949634</v>
      </c>
      <c r="P83" s="18">
        <v>0.11375200000000001</v>
      </c>
      <c r="Q83" s="16">
        <f t="shared" si="24"/>
        <v>17.616551074479165</v>
      </c>
      <c r="R83" s="18">
        <v>0.40523399999999998</v>
      </c>
      <c r="S83" s="23">
        <f t="shared" si="25"/>
        <v>7.0484899577703857</v>
      </c>
      <c r="T83" s="18">
        <f>VLOOKUP(B83,'[1]SocCap Calc'!A$10:B$101,2,FALSE)</f>
        <v>29.547759167973972</v>
      </c>
    </row>
    <row r="84" spans="1:20" x14ac:dyDescent="0.3">
      <c r="A84" t="s">
        <v>186</v>
      </c>
      <c r="B84" t="s">
        <v>36</v>
      </c>
      <c r="C84" s="14">
        <f t="shared" si="17"/>
        <v>85.047911656728999</v>
      </c>
      <c r="D84" s="26">
        <f t="shared" si="26"/>
        <v>263</v>
      </c>
      <c r="E84" s="16">
        <f t="shared" si="18"/>
        <v>8.6588401039516327</v>
      </c>
      <c r="F84" s="17">
        <v>161.9</v>
      </c>
      <c r="G84" s="16">
        <f t="shared" si="19"/>
        <v>6.035142303137043</v>
      </c>
      <c r="H84" s="18">
        <v>0.77011494252873502</v>
      </c>
      <c r="I84" s="16">
        <f t="shared" si="20"/>
        <v>4.1631135015319787</v>
      </c>
      <c r="J84" s="18">
        <v>0.3589</v>
      </c>
      <c r="K84" s="16">
        <f t="shared" si="21"/>
        <v>6.1227157935041197</v>
      </c>
      <c r="L84" s="18">
        <v>0.61494252873563204</v>
      </c>
      <c r="M84" s="16">
        <f t="shared" si="22"/>
        <v>12.480847715025778</v>
      </c>
      <c r="N84" s="17">
        <v>63.753999999999998</v>
      </c>
      <c r="O84" s="16">
        <f t="shared" si="23"/>
        <v>25.75671433542642</v>
      </c>
      <c r="P84" s="18">
        <v>3.0456E-2</v>
      </c>
      <c r="Q84" s="16">
        <f t="shared" si="24"/>
        <v>14.782047946381635</v>
      </c>
      <c r="R84" s="18">
        <v>0.48736400000000002</v>
      </c>
      <c r="S84" s="23">
        <f t="shared" si="25"/>
        <v>7.0484899577703857</v>
      </c>
      <c r="T84" s="18">
        <f>VLOOKUP(B84,'[1]SocCap Calc'!A$10:B$101,2,FALSE)</f>
        <v>29.547759167973972</v>
      </c>
    </row>
    <row r="85" spans="1:20" x14ac:dyDescent="0.3">
      <c r="A85" t="s">
        <v>110</v>
      </c>
      <c r="B85" t="s">
        <v>36</v>
      </c>
      <c r="C85" s="14">
        <f t="shared" si="17"/>
        <v>84.224951137256895</v>
      </c>
      <c r="D85" s="26">
        <f t="shared" si="26"/>
        <v>254</v>
      </c>
      <c r="E85" s="16">
        <f t="shared" si="18"/>
        <v>8.6588401039516327</v>
      </c>
      <c r="F85" s="17">
        <v>161.9</v>
      </c>
      <c r="G85" s="16">
        <f t="shared" si="19"/>
        <v>4.3575016777046223</v>
      </c>
      <c r="H85" s="18">
        <v>0.83401807723911203</v>
      </c>
      <c r="I85" s="16">
        <f t="shared" si="20"/>
        <v>6.0378285211356788</v>
      </c>
      <c r="J85" s="18">
        <v>0.43149999999999999</v>
      </c>
      <c r="K85" s="16">
        <f t="shared" si="21"/>
        <v>7.3297781364391463</v>
      </c>
      <c r="L85" s="18">
        <v>0.53903040262941604</v>
      </c>
      <c r="M85" s="16">
        <f t="shared" si="22"/>
        <v>15.905664025689806</v>
      </c>
      <c r="N85" s="17">
        <v>58.063400000000001</v>
      </c>
      <c r="O85" s="16">
        <f t="shared" si="23"/>
        <v>19.835397000767333</v>
      </c>
      <c r="P85" s="18">
        <v>7.2955999999999993E-2</v>
      </c>
      <c r="Q85" s="16">
        <f t="shared" si="24"/>
        <v>15.051451713798283</v>
      </c>
      <c r="R85" s="18">
        <v>0.47955799999999998</v>
      </c>
      <c r="S85" s="23">
        <f t="shared" si="25"/>
        <v>7.0484899577703857</v>
      </c>
      <c r="T85" s="18">
        <f>VLOOKUP(B85,'[1]SocCap Calc'!A$10:B$101,2,FALSE)</f>
        <v>29.547759167973972</v>
      </c>
    </row>
    <row r="86" spans="1:20" x14ac:dyDescent="0.3">
      <c r="A86" t="s">
        <v>187</v>
      </c>
      <c r="B86" t="s">
        <v>37</v>
      </c>
      <c r="C86" s="14">
        <f t="shared" si="17"/>
        <v>82.644598080844304</v>
      </c>
      <c r="D86" s="26">
        <f t="shared" si="26"/>
        <v>224</v>
      </c>
      <c r="E86" s="16">
        <f t="shared" si="18"/>
        <v>6.1794365499566766</v>
      </c>
      <c r="F86" s="17">
        <v>168.4</v>
      </c>
      <c r="G86" s="16">
        <f t="shared" si="19"/>
        <v>4.2827118481537134</v>
      </c>
      <c r="H86" s="18">
        <v>0.83686690223792604</v>
      </c>
      <c r="I86" s="16">
        <f t="shared" si="20"/>
        <v>6.4561533602208021</v>
      </c>
      <c r="J86" s="18">
        <v>0.44769999999999999</v>
      </c>
      <c r="K86" s="16">
        <f t="shared" si="21"/>
        <v>5.8714910222712708</v>
      </c>
      <c r="L86" s="18">
        <v>0.63074204946996404</v>
      </c>
      <c r="M86" s="16">
        <f t="shared" si="22"/>
        <v>9.4056989748280877</v>
      </c>
      <c r="N86" s="17">
        <v>68.863600000000005</v>
      </c>
      <c r="O86" s="16">
        <f t="shared" si="23"/>
        <v>16.928099852006596</v>
      </c>
      <c r="P86" s="18">
        <v>9.3823000000000004E-2</v>
      </c>
      <c r="Q86" s="16">
        <f t="shared" si="24"/>
        <v>17.175931307811428</v>
      </c>
      <c r="R86" s="18">
        <v>0.41800100000000001</v>
      </c>
      <c r="S86" s="23">
        <f t="shared" si="25"/>
        <v>16.345075165595727</v>
      </c>
      <c r="T86" s="18">
        <f>VLOOKUP(B86,'[1]SocCap Calc'!A$10:B$101,2,FALSE)</f>
        <v>45.443356934774556</v>
      </c>
    </row>
    <row r="87" spans="1:20" x14ac:dyDescent="0.3">
      <c r="A87" t="s">
        <v>188</v>
      </c>
      <c r="B87" t="s">
        <v>37</v>
      </c>
      <c r="C87" s="14">
        <f t="shared" si="17"/>
        <v>101.59336355218086</v>
      </c>
      <c r="D87" s="26">
        <f t="shared" si="26"/>
        <v>474</v>
      </c>
      <c r="E87" s="16">
        <f t="shared" si="18"/>
        <v>6.1794365499566766</v>
      </c>
      <c r="F87" s="17">
        <v>168.4</v>
      </c>
      <c r="G87" s="16">
        <f t="shared" si="19"/>
        <v>5.6205329335312939</v>
      </c>
      <c r="H87" s="18">
        <v>0.78590785907858995</v>
      </c>
      <c r="I87" s="16">
        <f t="shared" si="20"/>
        <v>4.7312089620179494</v>
      </c>
      <c r="J87" s="18">
        <v>0.38090000000000002</v>
      </c>
      <c r="K87" s="16">
        <f t="shared" si="21"/>
        <v>6.3129130078151308</v>
      </c>
      <c r="L87" s="18">
        <v>0.602981029810298</v>
      </c>
      <c r="M87" s="16">
        <f t="shared" si="22"/>
        <v>17.652978754321392</v>
      </c>
      <c r="N87" s="17">
        <v>55.1601</v>
      </c>
      <c r="O87" s="16">
        <f t="shared" si="23"/>
        <v>27.303501748353131</v>
      </c>
      <c r="P87" s="18">
        <v>1.9354E-2</v>
      </c>
      <c r="Q87" s="16">
        <f t="shared" si="24"/>
        <v>17.447716430589562</v>
      </c>
      <c r="R87" s="18">
        <v>0.41012599999999999</v>
      </c>
      <c r="S87" s="23">
        <f t="shared" si="25"/>
        <v>16.345075165595727</v>
      </c>
      <c r="T87" s="18">
        <f>VLOOKUP(B87,'[1]SocCap Calc'!A$10:B$101,2,FALSE)</f>
        <v>45.443356934774556</v>
      </c>
    </row>
    <row r="88" spans="1:20" x14ac:dyDescent="0.3">
      <c r="A88" t="s">
        <v>189</v>
      </c>
      <c r="B88" t="s">
        <v>37</v>
      </c>
      <c r="C88" s="14">
        <f t="shared" si="17"/>
        <v>82.977841971407088</v>
      </c>
      <c r="D88" s="26">
        <f t="shared" si="26"/>
        <v>227</v>
      </c>
      <c r="E88" s="16">
        <f t="shared" si="18"/>
        <v>6.1794365499566766</v>
      </c>
      <c r="F88" s="17">
        <v>168.4</v>
      </c>
      <c r="G88" s="16">
        <f t="shared" si="19"/>
        <v>3.9920982283865669</v>
      </c>
      <c r="H88" s="18">
        <v>0.84793668739400696</v>
      </c>
      <c r="I88" s="16">
        <f t="shared" si="20"/>
        <v>4.8964730959775027</v>
      </c>
      <c r="J88" s="18">
        <v>0.38729999999999998</v>
      </c>
      <c r="K88" s="16">
        <f t="shared" si="21"/>
        <v>2.5797202340137373</v>
      </c>
      <c r="L88" s="18">
        <v>0.837761447145279</v>
      </c>
      <c r="M88" s="16">
        <f t="shared" si="22"/>
        <v>13.129147038444625</v>
      </c>
      <c r="N88" s="17">
        <v>62.6768</v>
      </c>
      <c r="O88" s="16">
        <f t="shared" si="23"/>
        <v>22.791318614229148</v>
      </c>
      <c r="P88" s="18">
        <v>5.1740000000000001E-2</v>
      </c>
      <c r="Q88" s="16">
        <f t="shared" si="24"/>
        <v>13.064573044803094</v>
      </c>
      <c r="R88" s="18">
        <v>0.53712800000000005</v>
      </c>
      <c r="S88" s="23">
        <f t="shared" si="25"/>
        <v>16.345075165595727</v>
      </c>
      <c r="T88" s="18">
        <f>VLOOKUP(B88,'[1]SocCap Calc'!A$10:B$101,2,FALSE)</f>
        <v>45.443356934774556</v>
      </c>
    </row>
    <row r="89" spans="1:20" x14ac:dyDescent="0.3">
      <c r="A89" t="s">
        <v>190</v>
      </c>
      <c r="B89" t="s">
        <v>37</v>
      </c>
      <c r="C89" s="14">
        <f t="shared" si="17"/>
        <v>85.234112257434546</v>
      </c>
      <c r="D89" s="26">
        <f t="shared" si="26"/>
        <v>267</v>
      </c>
      <c r="E89" s="16">
        <f t="shared" si="18"/>
        <v>6.1794365499566766</v>
      </c>
      <c r="F89" s="17">
        <v>168.4</v>
      </c>
      <c r="G89" s="16">
        <f t="shared" si="19"/>
        <v>5.1291490506924262</v>
      </c>
      <c r="H89" s="18">
        <v>0.80462519936204102</v>
      </c>
      <c r="I89" s="16">
        <f t="shared" si="20"/>
        <v>7.1430324169902031</v>
      </c>
      <c r="J89" s="18">
        <v>0.4743</v>
      </c>
      <c r="K89" s="16">
        <f t="shared" si="21"/>
        <v>6.4858462274472251</v>
      </c>
      <c r="L89" s="18">
        <v>0.59210526315789402</v>
      </c>
      <c r="M89" s="16">
        <f t="shared" si="22"/>
        <v>16.133880794572494</v>
      </c>
      <c r="N89" s="17">
        <v>57.684199999999997</v>
      </c>
      <c r="O89" s="16">
        <f t="shared" si="23"/>
        <v>11.63806460777905</v>
      </c>
      <c r="P89" s="18">
        <v>0.13179199999999999</v>
      </c>
      <c r="Q89" s="16">
        <f t="shared" si="24"/>
        <v>16.179627444400744</v>
      </c>
      <c r="R89" s="18">
        <v>0.44686900000000002</v>
      </c>
      <c r="S89" s="23">
        <f t="shared" si="25"/>
        <v>16.345075165595727</v>
      </c>
      <c r="T89" s="18">
        <f>VLOOKUP(B89,'[1]SocCap Calc'!A$10:B$101,2,FALSE)</f>
        <v>45.443356934774556</v>
      </c>
    </row>
    <row r="90" spans="1:20" x14ac:dyDescent="0.3">
      <c r="A90" t="s">
        <v>191</v>
      </c>
      <c r="B90" t="s">
        <v>37</v>
      </c>
      <c r="C90" s="14">
        <f t="shared" si="17"/>
        <v>106.14994173820507</v>
      </c>
      <c r="D90" s="26">
        <f t="shared" si="26"/>
        <v>507</v>
      </c>
      <c r="E90" s="16">
        <f t="shared" si="18"/>
        <v>6.1794365499566766</v>
      </c>
      <c r="F90" s="17">
        <v>168.4</v>
      </c>
      <c r="G90" s="16">
        <f t="shared" si="19"/>
        <v>2.2781415264114564</v>
      </c>
      <c r="H90" s="18">
        <v>0.91322314049586695</v>
      </c>
      <c r="I90" s="16">
        <f t="shared" si="20"/>
        <v>7.5019654579336104</v>
      </c>
      <c r="J90" s="18">
        <v>0.48820000000000002</v>
      </c>
      <c r="K90" s="16">
        <f t="shared" si="21"/>
        <v>0.65705720246066601</v>
      </c>
      <c r="L90" s="18">
        <v>0.95867768595041303</v>
      </c>
      <c r="M90" s="16">
        <f t="shared" si="22"/>
        <v>24.674977627252836</v>
      </c>
      <c r="N90" s="17">
        <v>43.4925</v>
      </c>
      <c r="O90" s="16">
        <f t="shared" si="23"/>
        <v>26.305794608741515</v>
      </c>
      <c r="P90" s="18">
        <v>2.6515E-2</v>
      </c>
      <c r="Q90" s="16">
        <f t="shared" si="24"/>
        <v>22.207493599852565</v>
      </c>
      <c r="R90" s="18">
        <v>0.27221099999999998</v>
      </c>
      <c r="S90" s="23">
        <f t="shared" si="25"/>
        <v>16.345075165595727</v>
      </c>
      <c r="T90" s="18">
        <f>VLOOKUP(B90,'[1]SocCap Calc'!A$10:B$101,2,FALSE)</f>
        <v>45.443356934774556</v>
      </c>
    </row>
    <row r="91" spans="1:20" x14ac:dyDescent="0.3">
      <c r="A91" t="s">
        <v>192</v>
      </c>
      <c r="B91" t="s">
        <v>37</v>
      </c>
      <c r="C91" s="14">
        <f t="shared" si="17"/>
        <v>86.443440568870173</v>
      </c>
      <c r="D91" s="26">
        <f t="shared" si="26"/>
        <v>280</v>
      </c>
      <c r="E91" s="16">
        <f t="shared" si="18"/>
        <v>6.1794365499566766</v>
      </c>
      <c r="F91" s="17">
        <v>168.4</v>
      </c>
      <c r="G91" s="16">
        <f t="shared" si="19"/>
        <v>0.66673953063229519</v>
      </c>
      <c r="H91" s="18">
        <v>0.97460317460317403</v>
      </c>
      <c r="I91" s="16">
        <f t="shared" si="20"/>
        <v>5.8751466392692437</v>
      </c>
      <c r="J91" s="18">
        <v>0.42520000000000002</v>
      </c>
      <c r="K91" s="16">
        <f t="shared" si="21"/>
        <v>4.2402091465461416</v>
      </c>
      <c r="L91" s="18">
        <v>0.73333333333333295</v>
      </c>
      <c r="M91" s="16">
        <f t="shared" si="22"/>
        <v>16.234929305900028</v>
      </c>
      <c r="N91" s="17">
        <v>57.516300000000001</v>
      </c>
      <c r="O91" s="16">
        <f t="shared" si="23"/>
        <v>23.350430295734725</v>
      </c>
      <c r="P91" s="18">
        <v>4.7726999999999999E-2</v>
      </c>
      <c r="Q91" s="16">
        <f t="shared" si="24"/>
        <v>13.551473935235336</v>
      </c>
      <c r="R91" s="18">
        <v>0.52302000000000004</v>
      </c>
      <c r="S91" s="23">
        <f t="shared" si="25"/>
        <v>16.345075165595727</v>
      </c>
      <c r="T91" s="18">
        <f>VLOOKUP(B91,'[1]SocCap Calc'!A$10:B$101,2,FALSE)</f>
        <v>45.443356934774556</v>
      </c>
    </row>
    <row r="92" spans="1:20" x14ac:dyDescent="0.3">
      <c r="A92" t="s">
        <v>193</v>
      </c>
      <c r="B92" t="s">
        <v>37</v>
      </c>
      <c r="C92" s="14">
        <f t="shared" si="17"/>
        <v>100.63605161485278</v>
      </c>
      <c r="D92" s="26">
        <f t="shared" si="26"/>
        <v>458</v>
      </c>
      <c r="E92" s="16">
        <f t="shared" si="18"/>
        <v>6.1794365499566766</v>
      </c>
      <c r="F92" s="17">
        <v>168.4</v>
      </c>
      <c r="G92" s="16">
        <f t="shared" si="19"/>
        <v>4.5896624158472186</v>
      </c>
      <c r="H92" s="18">
        <v>0.82517482517482499</v>
      </c>
      <c r="I92" s="16">
        <f t="shared" si="20"/>
        <v>4.1837715182769228</v>
      </c>
      <c r="J92" s="18">
        <v>0.35970000000000002</v>
      </c>
      <c r="K92" s="16">
        <f t="shared" si="21"/>
        <v>8.6731550724807391</v>
      </c>
      <c r="L92" s="18">
        <v>0.45454545454545398</v>
      </c>
      <c r="M92" s="16">
        <f t="shared" si="22"/>
        <v>16.227346153769435</v>
      </c>
      <c r="N92" s="17">
        <v>57.5289</v>
      </c>
      <c r="O92" s="16">
        <f t="shared" si="23"/>
        <v>23.454645480824723</v>
      </c>
      <c r="P92" s="18">
        <v>4.6979E-2</v>
      </c>
      <c r="Q92" s="16">
        <f t="shared" si="24"/>
        <v>20.982959258101335</v>
      </c>
      <c r="R92" s="18">
        <v>0.30769200000000002</v>
      </c>
      <c r="S92" s="23">
        <f t="shared" si="25"/>
        <v>16.345075165595727</v>
      </c>
      <c r="T92" s="18">
        <f>VLOOKUP(B92,'[1]SocCap Calc'!A$10:B$101,2,FALSE)</f>
        <v>45.443356934774556</v>
      </c>
    </row>
    <row r="93" spans="1:20" x14ac:dyDescent="0.3">
      <c r="A93" t="s">
        <v>194</v>
      </c>
      <c r="B93" t="s">
        <v>38</v>
      </c>
      <c r="C93" s="14">
        <f t="shared" si="17"/>
        <v>83.233907802910892</v>
      </c>
      <c r="D93" s="26">
        <f t="shared" si="26"/>
        <v>232</v>
      </c>
      <c r="E93" s="16">
        <f t="shared" si="18"/>
        <v>8.6969847740130888</v>
      </c>
      <c r="F93" s="17">
        <v>161.80000000000001</v>
      </c>
      <c r="G93" s="16">
        <f t="shared" si="19"/>
        <v>4.0458188556132662</v>
      </c>
      <c r="H93" s="18">
        <v>0.84589041095890405</v>
      </c>
      <c r="I93" s="16">
        <f t="shared" si="20"/>
        <v>5.2192546076172581</v>
      </c>
      <c r="J93" s="18">
        <v>0.39979999999999999</v>
      </c>
      <c r="K93" s="16">
        <f t="shared" si="21"/>
        <v>6.0540858835910045</v>
      </c>
      <c r="L93" s="18">
        <v>0.61925866236905702</v>
      </c>
      <c r="M93" s="16">
        <f t="shared" si="22"/>
        <v>12.66856082213155</v>
      </c>
      <c r="N93" s="17">
        <v>63.442100000000003</v>
      </c>
      <c r="O93" s="16">
        <f t="shared" si="23"/>
        <v>17.448897127229088</v>
      </c>
      <c r="P93" s="18">
        <v>9.0084999999999998E-2</v>
      </c>
      <c r="Q93" s="16">
        <f t="shared" si="24"/>
        <v>15.977177726278011</v>
      </c>
      <c r="R93" s="18">
        <v>0.452735</v>
      </c>
      <c r="S93" s="23">
        <f t="shared" si="25"/>
        <v>13.123128006437621</v>
      </c>
      <c r="T93" s="18">
        <f>VLOOKUP(B93,'[1]SocCap Calc'!A$10:B$101,2,FALSE)</f>
        <v>39.934368965218447</v>
      </c>
    </row>
    <row r="94" spans="1:20" x14ac:dyDescent="0.3">
      <c r="A94" t="s">
        <v>195</v>
      </c>
      <c r="B94" t="s">
        <v>38</v>
      </c>
      <c r="C94" s="14">
        <f t="shared" si="17"/>
        <v>102.30995579766211</v>
      </c>
      <c r="D94" s="26">
        <f t="shared" si="26"/>
        <v>479</v>
      </c>
      <c r="E94" s="16">
        <f t="shared" si="18"/>
        <v>8.6969847740130888</v>
      </c>
      <c r="F94" s="17">
        <v>161.80000000000001</v>
      </c>
      <c r="G94" s="16">
        <f t="shared" si="19"/>
        <v>4.5122118625797931</v>
      </c>
      <c r="H94" s="18">
        <v>0.828125</v>
      </c>
      <c r="I94" s="16">
        <f t="shared" si="20"/>
        <v>3.7396241582606207</v>
      </c>
      <c r="J94" s="18">
        <v>0.34250000000000003</v>
      </c>
      <c r="K94" s="16">
        <f t="shared" si="21"/>
        <v>1.4906985280826257</v>
      </c>
      <c r="L94" s="18">
        <v>0.90625</v>
      </c>
      <c r="M94" s="16">
        <f t="shared" si="22"/>
        <v>21.814383945353349</v>
      </c>
      <c r="N94" s="17">
        <v>48.245600000000003</v>
      </c>
      <c r="O94" s="16">
        <f t="shared" si="23"/>
        <v>28.733534715951738</v>
      </c>
      <c r="P94" s="18">
        <v>9.0900000000000009E-3</v>
      </c>
      <c r="Q94" s="16">
        <f t="shared" si="24"/>
        <v>20.199389806983277</v>
      </c>
      <c r="R94" s="18">
        <v>0.33039600000000002</v>
      </c>
      <c r="S94" s="23">
        <f t="shared" si="25"/>
        <v>13.123128006437621</v>
      </c>
      <c r="T94" s="18">
        <f>VLOOKUP(B94,'[1]SocCap Calc'!A$10:B$101,2,FALSE)</f>
        <v>39.934368965218447</v>
      </c>
    </row>
    <row r="95" spans="1:20" x14ac:dyDescent="0.3">
      <c r="A95" t="s">
        <v>196</v>
      </c>
      <c r="B95" t="s">
        <v>38</v>
      </c>
      <c r="C95" s="14">
        <f t="shared" si="17"/>
        <v>102.30512191556022</v>
      </c>
      <c r="D95" s="26">
        <f t="shared" si="26"/>
        <v>478</v>
      </c>
      <c r="E95" s="16">
        <f t="shared" si="18"/>
        <v>8.6969847740130888</v>
      </c>
      <c r="F95" s="17">
        <v>161.80000000000001</v>
      </c>
      <c r="G95" s="16">
        <f t="shared" si="19"/>
        <v>5.250573803729214</v>
      </c>
      <c r="H95" s="18">
        <v>0.8</v>
      </c>
      <c r="I95" s="16">
        <f t="shared" si="20"/>
        <v>6.0584865378806247</v>
      </c>
      <c r="J95" s="18">
        <v>0.43230000000000002</v>
      </c>
      <c r="K95" s="16">
        <f t="shared" si="21"/>
        <v>3.4830289418057694</v>
      </c>
      <c r="L95" s="18">
        <v>0.78095238095237995</v>
      </c>
      <c r="M95" s="16">
        <f t="shared" si="22"/>
        <v>15.531321118925487</v>
      </c>
      <c r="N95" s="17">
        <v>58.685400000000001</v>
      </c>
      <c r="O95" s="16">
        <f t="shared" si="23"/>
        <v>30</v>
      </c>
      <c r="P95" s="18">
        <v>0</v>
      </c>
      <c r="Q95" s="16">
        <f t="shared" si="24"/>
        <v>20.161598732768415</v>
      </c>
      <c r="R95" s="18">
        <v>0.33149099999999998</v>
      </c>
      <c r="S95" s="23">
        <f t="shared" si="25"/>
        <v>13.123128006437621</v>
      </c>
      <c r="T95" s="18">
        <f>VLOOKUP(B95,'[1]SocCap Calc'!A$10:B$101,2,FALSE)</f>
        <v>39.934368965218447</v>
      </c>
    </row>
    <row r="96" spans="1:20" x14ac:dyDescent="0.3">
      <c r="A96" t="s">
        <v>197</v>
      </c>
      <c r="B96" t="s">
        <v>38</v>
      </c>
      <c r="C96" s="14">
        <f t="shared" si="17"/>
        <v>91.726900163146226</v>
      </c>
      <c r="D96" s="26">
        <f t="shared" si="26"/>
        <v>349</v>
      </c>
      <c r="E96" s="16">
        <f t="shared" si="18"/>
        <v>8.6969847740130888</v>
      </c>
      <c r="F96" s="17">
        <v>161.80000000000001</v>
      </c>
      <c r="G96" s="16">
        <f t="shared" si="19"/>
        <v>3.9066769372985242</v>
      </c>
      <c r="H96" s="18">
        <v>0.85119047619047605</v>
      </c>
      <c r="I96" s="16">
        <f t="shared" si="20"/>
        <v>3.7163838894225565</v>
      </c>
      <c r="J96" s="18">
        <v>0.34160000000000001</v>
      </c>
      <c r="K96" s="16">
        <f t="shared" si="21"/>
        <v>3.691253498109373</v>
      </c>
      <c r="L96" s="18">
        <v>0.76785714285714202</v>
      </c>
      <c r="M96" s="16">
        <f t="shared" si="22"/>
        <v>16.01604101781292</v>
      </c>
      <c r="N96" s="17">
        <v>57.88</v>
      </c>
      <c r="O96" s="16">
        <f t="shared" si="23"/>
        <v>24.292825365184939</v>
      </c>
      <c r="P96" s="18">
        <v>4.0962999999999999E-2</v>
      </c>
      <c r="Q96" s="16">
        <f t="shared" si="24"/>
        <v>18.283606674867194</v>
      </c>
      <c r="R96" s="18">
        <v>0.38590600000000003</v>
      </c>
      <c r="S96" s="23">
        <f t="shared" si="25"/>
        <v>13.123128006437621</v>
      </c>
      <c r="T96" s="18">
        <f>VLOOKUP(B96,'[1]SocCap Calc'!A$10:B$101,2,FALSE)</f>
        <v>39.934368965218447</v>
      </c>
    </row>
    <row r="97" spans="1:20" x14ac:dyDescent="0.3">
      <c r="A97" t="s">
        <v>198</v>
      </c>
      <c r="B97" t="s">
        <v>38</v>
      </c>
      <c r="C97" s="14">
        <f t="shared" si="17"/>
        <v>95.544984210800493</v>
      </c>
      <c r="D97" s="26">
        <f t="shared" si="26"/>
        <v>389</v>
      </c>
      <c r="E97" s="16">
        <f t="shared" si="18"/>
        <v>8.6969847740130888</v>
      </c>
      <c r="F97" s="17">
        <v>161.80000000000001</v>
      </c>
      <c r="G97" s="16">
        <f t="shared" si="19"/>
        <v>3.6559550929670266</v>
      </c>
      <c r="H97" s="18">
        <v>0.86074074074074003</v>
      </c>
      <c r="I97" s="16">
        <f t="shared" si="20"/>
        <v>5.2166723555241417</v>
      </c>
      <c r="J97" s="18">
        <v>0.3997</v>
      </c>
      <c r="K97" s="16">
        <f t="shared" si="21"/>
        <v>4.1695389941037133</v>
      </c>
      <c r="L97" s="18">
        <v>0.73777777777777698</v>
      </c>
      <c r="M97" s="16">
        <f t="shared" si="22"/>
        <v>16.400735529072971</v>
      </c>
      <c r="N97" s="17">
        <v>57.2408</v>
      </c>
      <c r="O97" s="16">
        <f t="shared" si="23"/>
        <v>26.660655673479788</v>
      </c>
      <c r="P97" s="18">
        <v>2.3968E-2</v>
      </c>
      <c r="Q97" s="16">
        <f t="shared" si="24"/>
        <v>17.62131378520213</v>
      </c>
      <c r="R97" s="18">
        <v>0.40509600000000001</v>
      </c>
      <c r="S97" s="23">
        <f t="shared" si="25"/>
        <v>13.123128006437621</v>
      </c>
      <c r="T97" s="18">
        <f>VLOOKUP(B97,'[1]SocCap Calc'!A$10:B$101,2,FALSE)</f>
        <v>39.934368965218447</v>
      </c>
    </row>
    <row r="98" spans="1:20" x14ac:dyDescent="0.3">
      <c r="A98" t="s">
        <v>199</v>
      </c>
      <c r="B98" t="s">
        <v>39</v>
      </c>
      <c r="C98" s="14">
        <f t="shared" si="17"/>
        <v>91.66171003724159</v>
      </c>
      <c r="D98" s="26">
        <f t="shared" si="26"/>
        <v>347</v>
      </c>
      <c r="E98" s="16">
        <f t="shared" si="18"/>
        <v>6.2938705601410589</v>
      </c>
      <c r="F98" s="17">
        <v>168.1</v>
      </c>
      <c r="G98" s="16">
        <f t="shared" si="19"/>
        <v>1.2501366199355388</v>
      </c>
      <c r="H98" s="18">
        <v>0.952380952380952</v>
      </c>
      <c r="I98" s="16">
        <f t="shared" si="20"/>
        <v>1.1625365693288101</v>
      </c>
      <c r="J98" s="18">
        <v>0.2427</v>
      </c>
      <c r="K98" s="16">
        <f t="shared" si="21"/>
        <v>1.5143604094807754</v>
      </c>
      <c r="L98" s="18">
        <v>0.90476190476190399</v>
      </c>
      <c r="M98" s="16">
        <f t="shared" si="22"/>
        <v>16.607948170228848</v>
      </c>
      <c r="N98" s="17">
        <v>56.896500000000003</v>
      </c>
      <c r="O98" s="16">
        <f t="shared" si="23"/>
        <v>27.185354051887462</v>
      </c>
      <c r="P98" s="18">
        <v>2.0202000000000001E-2</v>
      </c>
      <c r="Q98" s="16">
        <f t="shared" si="24"/>
        <v>24.045520302556692</v>
      </c>
      <c r="R98" s="18">
        <v>0.21895400000000001</v>
      </c>
      <c r="S98" s="23">
        <f t="shared" si="25"/>
        <v>13.601983353682396</v>
      </c>
      <c r="T98" s="18">
        <f>VLOOKUP(B98,'[1]SocCap Calc'!A$10:B$101,2,FALSE)</f>
        <v>40.753131104017271</v>
      </c>
    </row>
    <row r="99" spans="1:20" x14ac:dyDescent="0.3">
      <c r="A99" t="s">
        <v>200</v>
      </c>
      <c r="B99" t="s">
        <v>39</v>
      </c>
      <c r="C99" s="14">
        <f t="shared" si="17"/>
        <v>85.202619118242609</v>
      </c>
      <c r="D99" s="26">
        <f t="shared" si="26"/>
        <v>266</v>
      </c>
      <c r="E99" s="16">
        <f t="shared" si="18"/>
        <v>6.2938705601410589</v>
      </c>
      <c r="F99" s="17">
        <v>168.1</v>
      </c>
      <c r="G99" s="16">
        <f t="shared" si="19"/>
        <v>7.1855913046725455</v>
      </c>
      <c r="H99" s="18">
        <v>0.72629310344827502</v>
      </c>
      <c r="I99" s="16">
        <f t="shared" si="20"/>
        <v>4.7621959871353647</v>
      </c>
      <c r="J99" s="18">
        <v>0.3821</v>
      </c>
      <c r="K99" s="16">
        <f t="shared" si="21"/>
        <v>5.3802222737694878</v>
      </c>
      <c r="L99" s="18">
        <v>0.66163793103448199</v>
      </c>
      <c r="M99" s="16">
        <f t="shared" si="22"/>
        <v>10.030707188131533</v>
      </c>
      <c r="N99" s="17">
        <v>67.825100000000006</v>
      </c>
      <c r="O99" s="16">
        <f t="shared" si="23"/>
        <v>20.097606864857411</v>
      </c>
      <c r="P99" s="18">
        <v>7.1073999999999998E-2</v>
      </c>
      <c r="Q99" s="16">
        <f t="shared" si="24"/>
        <v>17.850441585852803</v>
      </c>
      <c r="R99" s="18">
        <v>0.39845700000000001</v>
      </c>
      <c r="S99" s="23">
        <f t="shared" si="25"/>
        <v>13.601983353682396</v>
      </c>
      <c r="T99" s="18">
        <f>VLOOKUP(B99,'[1]SocCap Calc'!A$10:B$101,2,FALSE)</f>
        <v>40.753131104017271</v>
      </c>
    </row>
    <row r="100" spans="1:20" x14ac:dyDescent="0.3">
      <c r="A100" t="s">
        <v>201</v>
      </c>
      <c r="B100" t="s">
        <v>39</v>
      </c>
      <c r="C100" s="14">
        <f t="shared" si="17"/>
        <v>83.172643444086347</v>
      </c>
      <c r="D100" s="26">
        <f t="shared" si="26"/>
        <v>230</v>
      </c>
      <c r="E100" s="16">
        <f t="shared" si="18"/>
        <v>6.2938705601410589</v>
      </c>
      <c r="F100" s="17">
        <v>168.1</v>
      </c>
      <c r="G100" s="16">
        <f t="shared" si="19"/>
        <v>4.7351280265146052</v>
      </c>
      <c r="H100" s="18">
        <v>0.81963388370423496</v>
      </c>
      <c r="I100" s="16">
        <f t="shared" si="20"/>
        <v>5.4645685564634734</v>
      </c>
      <c r="J100" s="18">
        <v>0.4093</v>
      </c>
      <c r="K100" s="16">
        <f t="shared" si="21"/>
        <v>4.0322699596664284</v>
      </c>
      <c r="L100" s="18">
        <v>0.74641062455132801</v>
      </c>
      <c r="M100" s="16">
        <f t="shared" si="22"/>
        <v>11.588924583474775</v>
      </c>
      <c r="N100" s="17">
        <v>65.236000000000004</v>
      </c>
      <c r="O100" s="16">
        <f t="shared" si="23"/>
        <v>23.618213164375071</v>
      </c>
      <c r="P100" s="18">
        <v>4.5804999999999998E-2</v>
      </c>
      <c r="Q100" s="16">
        <f t="shared" si="24"/>
        <v>13.837685239768547</v>
      </c>
      <c r="R100" s="18">
        <v>0.51472700000000005</v>
      </c>
      <c r="S100" s="23">
        <f t="shared" si="25"/>
        <v>13.601983353682396</v>
      </c>
      <c r="T100" s="18">
        <f>VLOOKUP(B100,'[1]SocCap Calc'!A$10:B$101,2,FALSE)</f>
        <v>40.753131104017271</v>
      </c>
    </row>
    <row r="101" spans="1:20" x14ac:dyDescent="0.3">
      <c r="A101" t="s">
        <v>202</v>
      </c>
      <c r="B101" t="s">
        <v>39</v>
      </c>
      <c r="C101" s="14">
        <f t="shared" si="17"/>
        <v>99.023045166497795</v>
      </c>
      <c r="D101" s="26">
        <f t="shared" si="26"/>
        <v>437</v>
      </c>
      <c r="E101" s="16">
        <f t="shared" si="18"/>
        <v>6.2938705601410589</v>
      </c>
      <c r="F101" s="17">
        <v>168.1</v>
      </c>
      <c r="G101" s="16">
        <f t="shared" si="19"/>
        <v>7.0680801204047334</v>
      </c>
      <c r="H101" s="18">
        <v>0.73076923076922995</v>
      </c>
      <c r="I101" s="16">
        <f t="shared" si="20"/>
        <v>5.4155057666942303</v>
      </c>
      <c r="J101" s="18">
        <v>0.40739999999999998</v>
      </c>
      <c r="K101" s="16">
        <f t="shared" si="21"/>
        <v>4.2644515065315991</v>
      </c>
      <c r="L101" s="18">
        <v>0.73180873180873096</v>
      </c>
      <c r="M101" s="16">
        <f t="shared" si="22"/>
        <v>17.291154066947261</v>
      </c>
      <c r="N101" s="17">
        <v>55.761299999999999</v>
      </c>
      <c r="O101" s="16">
        <f t="shared" si="23"/>
        <v>25.887122641902678</v>
      </c>
      <c r="P101" s="18">
        <v>2.9520000000000001E-2</v>
      </c>
      <c r="Q101" s="16">
        <f>IF(R101&gt;R$7,0,IF(R101&lt;R$8,Q$3,-Q$3/R$9*R101+Q$3+Q$3*R$8/R$9))</f>
        <v>19.200877150193826</v>
      </c>
      <c r="R101" s="18">
        <v>0.35932799999999998</v>
      </c>
      <c r="S101" s="23">
        <f t="shared" si="25"/>
        <v>13.601983353682396</v>
      </c>
      <c r="T101" s="18">
        <f>VLOOKUP(B101,'[1]SocCap Calc'!A$10:B$101,2,FALSE)</f>
        <v>40.753131104017271</v>
      </c>
    </row>
    <row r="102" spans="1:20" x14ac:dyDescent="0.3">
      <c r="A102" t="s">
        <v>203</v>
      </c>
      <c r="B102" t="s">
        <v>39</v>
      </c>
      <c r="C102" s="14">
        <f t="shared" si="17"/>
        <v>80.62694451264025</v>
      </c>
      <c r="D102" s="26">
        <f t="shared" si="26"/>
        <v>187</v>
      </c>
      <c r="E102" s="16">
        <f t="shared" si="18"/>
        <v>6.2938705601410589</v>
      </c>
      <c r="F102" s="17">
        <v>168.1</v>
      </c>
      <c r="G102" s="16">
        <f t="shared" si="19"/>
        <v>1.8752049299033047</v>
      </c>
      <c r="H102" s="18">
        <v>0.92857142857142805</v>
      </c>
      <c r="I102" s="16">
        <f t="shared" si="20"/>
        <v>1.4181795265474966</v>
      </c>
      <c r="J102" s="18">
        <v>0.25259999999999999</v>
      </c>
      <c r="K102" s="16">
        <f t="shared" si="21"/>
        <v>2.4986946756432724</v>
      </c>
      <c r="L102" s="18">
        <v>0.84285714285714197</v>
      </c>
      <c r="M102" s="16">
        <f t="shared" si="22"/>
        <v>8.6744062642021724</v>
      </c>
      <c r="N102" s="17">
        <v>70.078699999999998</v>
      </c>
      <c r="O102" s="16">
        <f t="shared" si="23"/>
        <v>25.303768390603437</v>
      </c>
      <c r="P102" s="18">
        <v>3.3707000000000001E-2</v>
      </c>
      <c r="Q102" s="16">
        <f t="shared" ref="Q102:Q165" si="27">IF(R102&gt;R$7,0,IF(R102&lt;R$8,Q$3,-Q$3/R$9*R102+Q$3+Q$3*R$8/R$9))</f>
        <v>20.960836811917108</v>
      </c>
      <c r="R102" s="18">
        <v>0.30833300000000002</v>
      </c>
      <c r="S102" s="23">
        <f t="shared" si="25"/>
        <v>13.601983353682396</v>
      </c>
      <c r="T102" s="18">
        <f>VLOOKUP(B102,'[1]SocCap Calc'!A$10:B$101,2,FALSE)</f>
        <v>40.753131104017271</v>
      </c>
    </row>
    <row r="103" spans="1:20" x14ac:dyDescent="0.3">
      <c r="A103" t="s">
        <v>204</v>
      </c>
      <c r="B103" t="s">
        <v>39</v>
      </c>
      <c r="C103" s="14">
        <f t="shared" si="17"/>
        <v>83.364179395359685</v>
      </c>
      <c r="D103" s="26">
        <f t="shared" si="26"/>
        <v>236</v>
      </c>
      <c r="E103" s="16">
        <f t="shared" si="18"/>
        <v>6.2938705601410589</v>
      </c>
      <c r="F103" s="17">
        <v>168.1</v>
      </c>
      <c r="G103" s="16">
        <f t="shared" si="19"/>
        <v>3.8558597855725196</v>
      </c>
      <c r="H103" s="18">
        <v>0.85312615612282605</v>
      </c>
      <c r="I103" s="16">
        <f t="shared" si="20"/>
        <v>5.1934320866860775</v>
      </c>
      <c r="J103" s="18">
        <v>0.39879999999999999</v>
      </c>
      <c r="K103" s="16">
        <f t="shared" si="21"/>
        <v>2.7471943277428634</v>
      </c>
      <c r="L103" s="18">
        <v>0.82722900480947004</v>
      </c>
      <c r="M103" s="16">
        <f t="shared" si="22"/>
        <v>10.548407780412351</v>
      </c>
      <c r="N103" s="17">
        <v>66.9649</v>
      </c>
      <c r="O103" s="16">
        <f t="shared" si="23"/>
        <v>26.88329720526297</v>
      </c>
      <c r="P103" s="18">
        <v>2.2370000000000001E-2</v>
      </c>
      <c r="Q103" s="16">
        <f t="shared" si="27"/>
        <v>14.240134295859445</v>
      </c>
      <c r="R103" s="18">
        <v>0.50306600000000001</v>
      </c>
      <c r="S103" s="23">
        <f t="shared" si="25"/>
        <v>13.601983353682396</v>
      </c>
      <c r="T103" s="18">
        <f>VLOOKUP(B103,'[1]SocCap Calc'!A$10:B$101,2,FALSE)</f>
        <v>40.753131104017271</v>
      </c>
    </row>
    <row r="104" spans="1:20" x14ac:dyDescent="0.3">
      <c r="A104" t="s">
        <v>51</v>
      </c>
      <c r="B104" t="s">
        <v>39</v>
      </c>
      <c r="C104" s="14">
        <f t="shared" si="17"/>
        <v>81.323459006008036</v>
      </c>
      <c r="D104" s="26">
        <f t="shared" si="26"/>
        <v>202</v>
      </c>
      <c r="E104" s="16">
        <f t="shared" si="18"/>
        <v>6.2938705601410589</v>
      </c>
      <c r="F104" s="17">
        <v>168.1</v>
      </c>
      <c r="G104" s="16">
        <f t="shared" si="19"/>
        <v>5.8038988781199308</v>
      </c>
      <c r="H104" s="18">
        <v>0.77892325315005695</v>
      </c>
      <c r="I104" s="16">
        <f t="shared" si="20"/>
        <v>7.2979675425772852</v>
      </c>
      <c r="J104" s="18">
        <v>0.4803</v>
      </c>
      <c r="K104" s="16">
        <f t="shared" si="21"/>
        <v>4.5170612901350742</v>
      </c>
      <c r="L104" s="18">
        <v>0.71592210767468401</v>
      </c>
      <c r="M104" s="16">
        <f t="shared" si="22"/>
        <v>14.17225174263098</v>
      </c>
      <c r="N104" s="17">
        <v>60.943600000000004</v>
      </c>
      <c r="O104" s="16">
        <f t="shared" si="23"/>
        <v>17.786481877861533</v>
      </c>
      <c r="P104" s="18">
        <v>8.7662000000000004E-2</v>
      </c>
      <c r="Q104" s="16">
        <f t="shared" si="27"/>
        <v>11.84994376085978</v>
      </c>
      <c r="R104" s="18">
        <v>0.572322</v>
      </c>
      <c r="S104" s="23">
        <f t="shared" si="25"/>
        <v>13.601983353682396</v>
      </c>
      <c r="T104" s="18">
        <f>VLOOKUP(B104,'[1]SocCap Calc'!A$10:B$101,2,FALSE)</f>
        <v>40.753131104017271</v>
      </c>
    </row>
    <row r="105" spans="1:20" x14ac:dyDescent="0.3">
      <c r="A105" t="s">
        <v>205</v>
      </c>
      <c r="B105" t="s">
        <v>39</v>
      </c>
      <c r="C105" s="14">
        <f t="shared" si="17"/>
        <v>100.97676726721062</v>
      </c>
      <c r="D105" s="26">
        <f t="shared" si="26"/>
        <v>466</v>
      </c>
      <c r="E105" s="16">
        <f t="shared" si="18"/>
        <v>6.2938705601410589</v>
      </c>
      <c r="F105" s="17">
        <v>168.1</v>
      </c>
      <c r="G105" s="16">
        <f t="shared" si="19"/>
        <v>5.3577283711522803</v>
      </c>
      <c r="H105" s="18">
        <v>0.79591836734693799</v>
      </c>
      <c r="I105" s="16">
        <f t="shared" si="20"/>
        <v>4.0030138717586601</v>
      </c>
      <c r="J105" s="18">
        <v>0.35270000000000001</v>
      </c>
      <c r="K105" s="16">
        <f t="shared" si="21"/>
        <v>4.4349126277651001</v>
      </c>
      <c r="L105" s="18">
        <v>0.72108843537414902</v>
      </c>
      <c r="M105" s="16">
        <f t="shared" si="22"/>
        <v>18.908231166923223</v>
      </c>
      <c r="N105" s="17">
        <v>53.074399999999997</v>
      </c>
      <c r="O105" s="16">
        <f t="shared" si="23"/>
        <v>24.902790713211701</v>
      </c>
      <c r="P105" s="18">
        <v>3.6584999999999999E-2</v>
      </c>
      <c r="Q105" s="16">
        <f t="shared" si="27"/>
        <v>23.474236602576195</v>
      </c>
      <c r="R105" s="18">
        <v>0.23550699999999999</v>
      </c>
      <c r="S105" s="23">
        <f t="shared" si="25"/>
        <v>13.601983353682396</v>
      </c>
      <c r="T105" s="18">
        <f>VLOOKUP(B105,'[1]SocCap Calc'!A$10:B$101,2,FALSE)</f>
        <v>40.753131104017271</v>
      </c>
    </row>
    <row r="106" spans="1:20" x14ac:dyDescent="0.3">
      <c r="A106" t="s">
        <v>206</v>
      </c>
      <c r="B106" t="s">
        <v>39</v>
      </c>
      <c r="C106" s="14">
        <f t="shared" si="17"/>
        <v>80.656830067603337</v>
      </c>
      <c r="D106" s="26">
        <f t="shared" si="26"/>
        <v>189</v>
      </c>
      <c r="E106" s="16">
        <f t="shared" si="18"/>
        <v>6.2938705601410589</v>
      </c>
      <c r="F106" s="17">
        <v>168.1</v>
      </c>
      <c r="G106" s="16">
        <f t="shared" si="19"/>
        <v>3.4150073520190212</v>
      </c>
      <c r="H106" s="18">
        <v>0.86991869918699105</v>
      </c>
      <c r="I106" s="16">
        <f t="shared" si="20"/>
        <v>4.2741503415360542</v>
      </c>
      <c r="J106" s="18">
        <v>0.36320000000000002</v>
      </c>
      <c r="K106" s="16">
        <f t="shared" si="21"/>
        <v>4.1183216013928083</v>
      </c>
      <c r="L106" s="18">
        <v>0.74099883855981397</v>
      </c>
      <c r="M106" s="16">
        <f t="shared" si="22"/>
        <v>9.8272259392938928</v>
      </c>
      <c r="N106" s="17">
        <v>68.163200000000003</v>
      </c>
      <c r="O106" s="16">
        <f t="shared" si="23"/>
        <v>24.636819071050191</v>
      </c>
      <c r="P106" s="18">
        <v>3.8494E-2</v>
      </c>
      <c r="Q106" s="16">
        <f t="shared" si="27"/>
        <v>14.489451848487921</v>
      </c>
      <c r="R106" s="18">
        <v>0.495842</v>
      </c>
      <c r="S106" s="23">
        <f t="shared" si="25"/>
        <v>13.601983353682396</v>
      </c>
      <c r="T106" s="18">
        <f>VLOOKUP(B106,'[1]SocCap Calc'!A$10:B$101,2,FALSE)</f>
        <v>40.753131104017271</v>
      </c>
    </row>
    <row r="107" spans="1:20" x14ac:dyDescent="0.3">
      <c r="A107" t="s">
        <v>207</v>
      </c>
      <c r="B107" t="s">
        <v>40</v>
      </c>
      <c r="C107" s="14">
        <f t="shared" si="17"/>
        <v>101.92628853564489</v>
      </c>
      <c r="D107" s="26">
        <f t="shared" si="26"/>
        <v>477</v>
      </c>
      <c r="E107" s="16">
        <f t="shared" si="18"/>
        <v>2.3268248737491177</v>
      </c>
      <c r="F107" s="17">
        <v>178.5</v>
      </c>
      <c r="G107" s="16">
        <f t="shared" si="19"/>
        <v>3.6057181213881258</v>
      </c>
      <c r="H107" s="18">
        <v>0.86265432098765404</v>
      </c>
      <c r="I107" s="16">
        <f t="shared" si="20"/>
        <v>3.7654466791917995</v>
      </c>
      <c r="J107" s="18">
        <v>0.34350000000000003</v>
      </c>
      <c r="K107" s="16">
        <f t="shared" si="21"/>
        <v>2.8709749429739544</v>
      </c>
      <c r="L107" s="18">
        <v>0.81944444444444398</v>
      </c>
      <c r="M107" s="16">
        <f t="shared" si="22"/>
        <v>20.758520286788528</v>
      </c>
      <c r="N107" s="17">
        <v>50</v>
      </c>
      <c r="O107" s="16">
        <f t="shared" si="23"/>
        <v>27.099808432040856</v>
      </c>
      <c r="P107" s="18">
        <v>2.0816000000000001E-2</v>
      </c>
      <c r="Q107" s="16">
        <f t="shared" si="27"/>
        <v>17.10818347339702</v>
      </c>
      <c r="R107" s="18">
        <v>0.419964</v>
      </c>
      <c r="S107" s="23">
        <f t="shared" si="25"/>
        <v>24.390811726115491</v>
      </c>
      <c r="T107" s="18">
        <f>VLOOKUP(B107,'[1]SocCap Calc'!A$10:B$101,2,FALSE)</f>
        <v>59.200213806909886</v>
      </c>
    </row>
    <row r="108" spans="1:20" x14ac:dyDescent="0.3">
      <c r="A108" t="s">
        <v>208</v>
      </c>
      <c r="B108" t="s">
        <v>40</v>
      </c>
      <c r="C108" s="14">
        <f t="shared" si="17"/>
        <v>91.842160751214024</v>
      </c>
      <c r="D108" s="26">
        <f t="shared" si="26"/>
        <v>350</v>
      </c>
      <c r="E108" s="16">
        <f t="shared" si="18"/>
        <v>2.3268248737491177</v>
      </c>
      <c r="F108" s="17">
        <v>178.5</v>
      </c>
      <c r="G108" s="16">
        <f t="shared" si="19"/>
        <v>4.5363413377807582</v>
      </c>
      <c r="H108" s="18">
        <v>0.82720588235294101</v>
      </c>
      <c r="I108" s="16">
        <f t="shared" si="20"/>
        <v>4.4316677192162564</v>
      </c>
      <c r="J108" s="18">
        <v>0.36930000000000002</v>
      </c>
      <c r="K108" s="16">
        <f t="shared" si="21"/>
        <v>4.6767012645729507</v>
      </c>
      <c r="L108" s="18">
        <v>0.70588235294117596</v>
      </c>
      <c r="M108" s="16">
        <f t="shared" si="22"/>
        <v>19.062843213141473</v>
      </c>
      <c r="N108" s="17">
        <v>52.817500000000003</v>
      </c>
      <c r="O108" s="16">
        <f t="shared" si="23"/>
        <v>17.848899528824525</v>
      </c>
      <c r="P108" s="18">
        <v>8.7214E-2</v>
      </c>
      <c r="Q108" s="16">
        <f t="shared" si="27"/>
        <v>14.568071087813454</v>
      </c>
      <c r="R108" s="18">
        <v>0.493564</v>
      </c>
      <c r="S108" s="23">
        <f t="shared" si="25"/>
        <v>24.390811726115491</v>
      </c>
      <c r="T108" s="18">
        <f>VLOOKUP(B108,'[1]SocCap Calc'!A$10:B$101,2,FALSE)</f>
        <v>59.200213806909886</v>
      </c>
    </row>
    <row r="109" spans="1:20" x14ac:dyDescent="0.3">
      <c r="A109" t="s">
        <v>209</v>
      </c>
      <c r="B109" t="s">
        <v>40</v>
      </c>
      <c r="C109" s="14">
        <f t="shared" si="17"/>
        <v>89.479887514088588</v>
      </c>
      <c r="D109" s="26">
        <f t="shared" si="26"/>
        <v>319</v>
      </c>
      <c r="E109" s="16">
        <f t="shared" si="18"/>
        <v>2.3268248737491177</v>
      </c>
      <c r="F109" s="17">
        <v>178.5</v>
      </c>
      <c r="G109" s="16">
        <f t="shared" si="19"/>
        <v>3.1299992868728772</v>
      </c>
      <c r="H109" s="18">
        <v>0.88077496274217504</v>
      </c>
      <c r="I109" s="16">
        <f t="shared" si="20"/>
        <v>5.2863931620383271</v>
      </c>
      <c r="J109" s="18">
        <v>0.40239999999999998</v>
      </c>
      <c r="K109" s="16">
        <f t="shared" si="21"/>
        <v>5.1659776114775964</v>
      </c>
      <c r="L109" s="18">
        <v>0.67511177347242901</v>
      </c>
      <c r="M109" s="16">
        <f t="shared" si="22"/>
        <v>16.487941778574818</v>
      </c>
      <c r="N109" s="17">
        <v>57.0959</v>
      </c>
      <c r="O109" s="16">
        <f t="shared" si="23"/>
        <v>19.991023152833549</v>
      </c>
      <c r="P109" s="18">
        <v>7.1839E-2</v>
      </c>
      <c r="Q109" s="16">
        <f t="shared" si="27"/>
        <v>12.70091592242682</v>
      </c>
      <c r="R109" s="18">
        <v>0.54766499999999996</v>
      </c>
      <c r="S109" s="23">
        <f t="shared" si="25"/>
        <v>24.390811726115491</v>
      </c>
      <c r="T109" s="18">
        <f>VLOOKUP(B109,'[1]SocCap Calc'!A$10:B$101,2,FALSE)</f>
        <v>59.200213806909886</v>
      </c>
    </row>
    <row r="110" spans="1:20" x14ac:dyDescent="0.3">
      <c r="A110" t="s">
        <v>210</v>
      </c>
      <c r="B110" t="s">
        <v>40</v>
      </c>
      <c r="C110" s="14">
        <f t="shared" si="17"/>
        <v>94.198061885286052</v>
      </c>
      <c r="D110" s="26">
        <f t="shared" si="26"/>
        <v>381</v>
      </c>
      <c r="E110" s="16">
        <f t="shared" si="18"/>
        <v>2.3268248737491177</v>
      </c>
      <c r="F110" s="17">
        <v>178.5</v>
      </c>
      <c r="G110" s="16">
        <f t="shared" si="19"/>
        <v>2.8652517346407862</v>
      </c>
      <c r="H110" s="18">
        <v>0.89085948158253703</v>
      </c>
      <c r="I110" s="16">
        <f t="shared" si="20"/>
        <v>5.1650273136617804</v>
      </c>
      <c r="J110" s="18">
        <v>0.3977</v>
      </c>
      <c r="K110" s="16">
        <f t="shared" si="21"/>
        <v>4.4036278483059439</v>
      </c>
      <c r="L110" s="18">
        <v>0.72305593451568795</v>
      </c>
      <c r="M110" s="16">
        <f t="shared" si="22"/>
        <v>13.97948320077148</v>
      </c>
      <c r="N110" s="17">
        <v>61.2639</v>
      </c>
      <c r="O110" s="16">
        <f t="shared" si="23"/>
        <v>25.265732634547863</v>
      </c>
      <c r="P110" s="18">
        <v>3.3980000000000003E-2</v>
      </c>
      <c r="Q110" s="16">
        <f t="shared" si="27"/>
        <v>15.801302553493585</v>
      </c>
      <c r="R110" s="18">
        <v>0.45783099999999999</v>
      </c>
      <c r="S110" s="23">
        <f t="shared" si="25"/>
        <v>24.390811726115491</v>
      </c>
      <c r="T110" s="18">
        <f>VLOOKUP(B110,'[1]SocCap Calc'!A$10:B$101,2,FALSE)</f>
        <v>59.200213806909886</v>
      </c>
    </row>
    <row r="111" spans="1:20" x14ac:dyDescent="0.3">
      <c r="A111" t="s">
        <v>211</v>
      </c>
      <c r="B111" t="s">
        <v>40</v>
      </c>
      <c r="C111" s="14">
        <f t="shared" si="17"/>
        <v>96.370313302566942</v>
      </c>
      <c r="D111" s="26">
        <f t="shared" si="26"/>
        <v>400</v>
      </c>
      <c r="E111" s="16">
        <f t="shared" si="18"/>
        <v>2.3268248737491177</v>
      </c>
      <c r="F111" s="17">
        <v>178.5</v>
      </c>
      <c r="G111" s="16">
        <f t="shared" si="19"/>
        <v>4.5492336205596153</v>
      </c>
      <c r="H111" s="18">
        <v>0.82671480144404297</v>
      </c>
      <c r="I111" s="16">
        <f t="shared" si="20"/>
        <v>4.0675701740866108</v>
      </c>
      <c r="J111" s="18">
        <v>0.35520000000000002</v>
      </c>
      <c r="K111" s="16">
        <f t="shared" si="21"/>
        <v>4.0756522933859527</v>
      </c>
      <c r="L111" s="18">
        <v>0.74368231046931399</v>
      </c>
      <c r="M111" s="16">
        <f t="shared" si="22"/>
        <v>15.929015319552281</v>
      </c>
      <c r="N111" s="17">
        <v>58.0246</v>
      </c>
      <c r="O111" s="16">
        <f t="shared" si="23"/>
        <v>24.918255800838693</v>
      </c>
      <c r="P111" s="18">
        <v>3.6473999999999999E-2</v>
      </c>
      <c r="Q111" s="16">
        <f t="shared" si="27"/>
        <v>16.112949494279174</v>
      </c>
      <c r="R111" s="18">
        <v>0.44880100000000001</v>
      </c>
      <c r="S111" s="23">
        <f t="shared" si="25"/>
        <v>24.390811726115491</v>
      </c>
      <c r="T111" s="18">
        <f>VLOOKUP(B111,'[1]SocCap Calc'!A$10:B$101,2,FALSE)</f>
        <v>59.200213806909886</v>
      </c>
    </row>
    <row r="112" spans="1:20" x14ac:dyDescent="0.3">
      <c r="A112" t="s">
        <v>212</v>
      </c>
      <c r="B112" t="s">
        <v>40</v>
      </c>
      <c r="C112" s="14">
        <f t="shared" si="17"/>
        <v>92.697679832131541</v>
      </c>
      <c r="D112" s="26">
        <f t="shared" si="26"/>
        <v>359</v>
      </c>
      <c r="E112" s="16">
        <f t="shared" si="18"/>
        <v>2.3268248737491177</v>
      </c>
      <c r="F112" s="17">
        <v>178.5</v>
      </c>
      <c r="G112" s="16">
        <f t="shared" si="19"/>
        <v>0.66886290493367184</v>
      </c>
      <c r="H112" s="18">
        <v>0.97452229299363002</v>
      </c>
      <c r="I112" s="16">
        <f t="shared" si="20"/>
        <v>3.9255463089651181</v>
      </c>
      <c r="J112" s="18">
        <v>0.34970000000000001</v>
      </c>
      <c r="K112" s="16">
        <f t="shared" si="21"/>
        <v>4.354991878220166</v>
      </c>
      <c r="L112" s="18">
        <v>0.72611464968152795</v>
      </c>
      <c r="M112" s="16">
        <f t="shared" si="22"/>
        <v>14.964450405289941</v>
      </c>
      <c r="N112" s="17">
        <v>59.627299999999998</v>
      </c>
      <c r="O112" s="16">
        <f t="shared" si="23"/>
        <v>25.283287598881206</v>
      </c>
      <c r="P112" s="18">
        <v>3.3854000000000002E-2</v>
      </c>
      <c r="Q112" s="16">
        <f t="shared" si="27"/>
        <v>16.782904135976839</v>
      </c>
      <c r="R112" s="18">
        <v>0.42938900000000002</v>
      </c>
      <c r="S112" s="23">
        <f t="shared" si="25"/>
        <v>24.390811726115491</v>
      </c>
      <c r="T112" s="18">
        <f>VLOOKUP(B112,'[1]SocCap Calc'!A$10:B$101,2,FALSE)</f>
        <v>59.200213806909886</v>
      </c>
    </row>
    <row r="113" spans="1:20" x14ac:dyDescent="0.3">
      <c r="A113" t="s">
        <v>213</v>
      </c>
      <c r="B113" t="s">
        <v>40</v>
      </c>
      <c r="C113" s="14">
        <f t="shared" si="17"/>
        <v>72.811869652424321</v>
      </c>
      <c r="D113" s="26">
        <f t="shared" si="26"/>
        <v>96</v>
      </c>
      <c r="E113" s="16">
        <f t="shared" si="18"/>
        <v>2.3268248737491177</v>
      </c>
      <c r="F113" s="17">
        <v>178.5</v>
      </c>
      <c r="G113" s="16">
        <f t="shared" si="19"/>
        <v>1.7969032173761228</v>
      </c>
      <c r="H113" s="18">
        <v>0.931554024967714</v>
      </c>
      <c r="I113" s="16">
        <f t="shared" si="20"/>
        <v>4.870650575046322</v>
      </c>
      <c r="J113" s="18">
        <v>0.38629999999999998</v>
      </c>
      <c r="K113" s="16">
        <f t="shared" si="21"/>
        <v>1.2149759850063608</v>
      </c>
      <c r="L113" s="18">
        <v>0.92359018510546698</v>
      </c>
      <c r="M113" s="16">
        <f t="shared" si="22"/>
        <v>11.499010065354856</v>
      </c>
      <c r="N113" s="17">
        <v>65.385400000000004</v>
      </c>
      <c r="O113" s="16">
        <f t="shared" si="23"/>
        <v>20.845922050844564</v>
      </c>
      <c r="P113" s="18">
        <v>6.5702999999999998E-2</v>
      </c>
      <c r="Q113" s="16">
        <f t="shared" si="27"/>
        <v>5.866771158931475</v>
      </c>
      <c r="R113" s="18">
        <v>0.74568500000000004</v>
      </c>
      <c r="S113" s="23">
        <f t="shared" si="25"/>
        <v>24.390811726115491</v>
      </c>
      <c r="T113" s="18">
        <f>VLOOKUP(B113,'[1]SocCap Calc'!A$10:B$101,2,FALSE)</f>
        <v>59.200213806909886</v>
      </c>
    </row>
    <row r="114" spans="1:20" x14ac:dyDescent="0.3">
      <c r="A114" t="s">
        <v>214</v>
      </c>
      <c r="B114" t="s">
        <v>41</v>
      </c>
      <c r="C114" s="14">
        <f t="shared" si="17"/>
        <v>82.188271122664133</v>
      </c>
      <c r="D114" s="26">
        <f t="shared" si="26"/>
        <v>215</v>
      </c>
      <c r="E114" s="16">
        <f t="shared" si="18"/>
        <v>4.6917944175596915</v>
      </c>
      <c r="F114" s="17">
        <v>172.3</v>
      </c>
      <c r="G114" s="16">
        <f t="shared" si="19"/>
        <v>7.1598733687216622</v>
      </c>
      <c r="H114" s="18">
        <v>0.72727272727272696</v>
      </c>
      <c r="I114" s="16">
        <f t="shared" si="20"/>
        <v>4.1811892661838046</v>
      </c>
      <c r="J114" s="18">
        <v>0.35959999999999998</v>
      </c>
      <c r="K114" s="16">
        <f t="shared" si="21"/>
        <v>4.0737546552561179</v>
      </c>
      <c r="L114" s="18">
        <v>0.74380165289256095</v>
      </c>
      <c r="M114" s="16">
        <f t="shared" si="22"/>
        <v>12.054265315806244</v>
      </c>
      <c r="N114" s="17">
        <v>64.462800000000001</v>
      </c>
      <c r="O114" s="16">
        <f t="shared" si="23"/>
        <v>23.748342820623815</v>
      </c>
      <c r="P114" s="18">
        <v>4.4871000000000001E-2</v>
      </c>
      <c r="Q114" s="16">
        <f t="shared" si="27"/>
        <v>24.29166271470319</v>
      </c>
      <c r="R114" s="18">
        <v>0.21182200000000001</v>
      </c>
      <c r="S114" s="23">
        <f t="shared" si="25"/>
        <v>1.9873885638095974</v>
      </c>
      <c r="T114" s="18">
        <f>VLOOKUP(B114,'[1]SocCap Calc'!A$10:B$101,2,FALSE)</f>
        <v>20.894126654857569</v>
      </c>
    </row>
    <row r="115" spans="1:20" x14ac:dyDescent="0.3">
      <c r="A115" t="s">
        <v>215</v>
      </c>
      <c r="B115" t="s">
        <v>41</v>
      </c>
      <c r="C115" s="14">
        <f t="shared" si="17"/>
        <v>60.96914538966552</v>
      </c>
      <c r="D115" s="26">
        <f t="shared" si="26"/>
        <v>34</v>
      </c>
      <c r="E115" s="16">
        <f t="shared" si="18"/>
        <v>4.6917944175596915</v>
      </c>
      <c r="F115" s="17">
        <v>172.3</v>
      </c>
      <c r="G115" s="16">
        <f t="shared" si="19"/>
        <v>3.7075702871608236</v>
      </c>
      <c r="H115" s="18">
        <v>0.85877466251297996</v>
      </c>
      <c r="I115" s="16">
        <f t="shared" si="20"/>
        <v>4.9868519192366341</v>
      </c>
      <c r="J115" s="18">
        <v>0.39079999999999998</v>
      </c>
      <c r="K115" s="16">
        <f t="shared" si="21"/>
        <v>3.5335076221217916</v>
      </c>
      <c r="L115" s="18">
        <v>0.77777777777777701</v>
      </c>
      <c r="M115" s="16">
        <f t="shared" si="22"/>
        <v>15.348242160343968</v>
      </c>
      <c r="N115" s="17">
        <v>58.989600000000003</v>
      </c>
      <c r="O115" s="16">
        <f t="shared" si="23"/>
        <v>15.759719448043045</v>
      </c>
      <c r="P115" s="18">
        <v>0.10220899999999999</v>
      </c>
      <c r="Q115" s="16">
        <f t="shared" si="27"/>
        <v>10.954070971389967</v>
      </c>
      <c r="R115" s="18">
        <v>0.59828000000000003</v>
      </c>
      <c r="S115" s="23">
        <f t="shared" si="25"/>
        <v>1.9873885638095974</v>
      </c>
      <c r="T115" s="18">
        <f>VLOOKUP(B115,'[1]SocCap Calc'!A$10:B$101,2,FALSE)</f>
        <v>20.894126654857569</v>
      </c>
    </row>
    <row r="116" spans="1:20" x14ac:dyDescent="0.3">
      <c r="A116" t="s">
        <v>216</v>
      </c>
      <c r="B116" t="s">
        <v>41</v>
      </c>
      <c r="C116" s="14">
        <f t="shared" si="17"/>
        <v>60.245902616083001</v>
      </c>
      <c r="D116" s="26">
        <f t="shared" si="26"/>
        <v>30</v>
      </c>
      <c r="E116" s="16">
        <f t="shared" si="18"/>
        <v>4.6917944175596915</v>
      </c>
      <c r="F116" s="17">
        <v>172.3</v>
      </c>
      <c r="G116" s="16">
        <f t="shared" si="19"/>
        <v>4.0195780315630358</v>
      </c>
      <c r="H116" s="18">
        <v>0.84688995215311003</v>
      </c>
      <c r="I116" s="16">
        <f t="shared" si="20"/>
        <v>2.3245500112319304</v>
      </c>
      <c r="J116" s="18">
        <v>0.28770000000000001</v>
      </c>
      <c r="K116" s="16">
        <f t="shared" si="21"/>
        <v>3.8040153826669956</v>
      </c>
      <c r="L116" s="18">
        <v>0.76076555023923398</v>
      </c>
      <c r="M116" s="16">
        <f t="shared" si="22"/>
        <v>10.498395086598659</v>
      </c>
      <c r="N116" s="17">
        <v>67.048000000000002</v>
      </c>
      <c r="O116" s="16">
        <f t="shared" si="23"/>
        <v>17.161190767321532</v>
      </c>
      <c r="P116" s="18">
        <v>9.2149999999999996E-2</v>
      </c>
      <c r="Q116" s="16">
        <f t="shared" si="27"/>
        <v>15.758990355331555</v>
      </c>
      <c r="R116" s="18">
        <v>0.45905699999999999</v>
      </c>
      <c r="S116" s="23">
        <f t="shared" si="25"/>
        <v>1.9873885638095974</v>
      </c>
      <c r="T116" s="18">
        <f>VLOOKUP(B116,'[1]SocCap Calc'!A$10:B$101,2,FALSE)</f>
        <v>20.894126654857569</v>
      </c>
    </row>
    <row r="117" spans="1:20" x14ac:dyDescent="0.3">
      <c r="A117" t="s">
        <v>217</v>
      </c>
      <c r="B117" t="s">
        <v>41</v>
      </c>
      <c r="C117" s="14">
        <f t="shared" si="17"/>
        <v>79.930098068003559</v>
      </c>
      <c r="D117" s="26">
        <f t="shared" si="26"/>
        <v>173</v>
      </c>
      <c r="E117" s="16">
        <f t="shared" si="18"/>
        <v>4.6917944175596915</v>
      </c>
      <c r="F117" s="17">
        <v>172.3</v>
      </c>
      <c r="G117" s="16">
        <f t="shared" si="19"/>
        <v>3.9067378126695793</v>
      </c>
      <c r="H117" s="18">
        <v>0.85118815738215803</v>
      </c>
      <c r="I117" s="16">
        <f t="shared" si="20"/>
        <v>6.0249172606700894</v>
      </c>
      <c r="J117" s="18">
        <v>0.43099999999999999</v>
      </c>
      <c r="K117" s="16">
        <f t="shared" si="21"/>
        <v>5.2465774451566682</v>
      </c>
      <c r="L117" s="18">
        <v>0.67004285157771704</v>
      </c>
      <c r="M117" s="16">
        <f t="shared" si="22"/>
        <v>12.567873413286417</v>
      </c>
      <c r="N117" s="17">
        <v>63.609400000000001</v>
      </c>
      <c r="O117" s="16">
        <f t="shared" si="23"/>
        <v>26.185278385341981</v>
      </c>
      <c r="P117" s="18">
        <v>2.7380000000000002E-2</v>
      </c>
      <c r="Q117" s="16">
        <f t="shared" si="27"/>
        <v>19.319530769509537</v>
      </c>
      <c r="R117" s="18">
        <v>0.35588999999999998</v>
      </c>
      <c r="S117" s="23">
        <f t="shared" si="25"/>
        <v>1.9873885638095974</v>
      </c>
      <c r="T117" s="18">
        <f>VLOOKUP(B117,'[1]SocCap Calc'!A$10:B$101,2,FALSE)</f>
        <v>20.894126654857569</v>
      </c>
    </row>
    <row r="118" spans="1:20" x14ac:dyDescent="0.3">
      <c r="A118" t="s">
        <v>59</v>
      </c>
      <c r="B118" t="s">
        <v>41</v>
      </c>
      <c r="C118" s="14">
        <f t="shared" si="17"/>
        <v>68.224887490868156</v>
      </c>
      <c r="D118" s="26">
        <f t="shared" si="26"/>
        <v>69</v>
      </c>
      <c r="E118" s="16">
        <f t="shared" si="18"/>
        <v>4.6917944175596915</v>
      </c>
      <c r="F118" s="17">
        <v>172.3</v>
      </c>
      <c r="G118" s="16">
        <f t="shared" si="19"/>
        <v>3.8587512911705772</v>
      </c>
      <c r="H118" s="18">
        <v>0.85301601556653095</v>
      </c>
      <c r="I118" s="16">
        <f t="shared" si="20"/>
        <v>6.0274995127632058</v>
      </c>
      <c r="J118" s="18">
        <v>0.43109999999999998</v>
      </c>
      <c r="K118" s="16">
        <f t="shared" si="21"/>
        <v>5.923821601792409</v>
      </c>
      <c r="L118" s="18">
        <v>0.62745098039215597</v>
      </c>
      <c r="M118" s="16">
        <f t="shared" si="22"/>
        <v>12.815830451207479</v>
      </c>
      <c r="N118" s="17">
        <v>63.197400000000002</v>
      </c>
      <c r="O118" s="16">
        <f t="shared" si="23"/>
        <v>20.504993497481959</v>
      </c>
      <c r="P118" s="18">
        <v>6.8150000000000002E-2</v>
      </c>
      <c r="Q118" s="16">
        <f t="shared" si="27"/>
        <v>12.414808155083236</v>
      </c>
      <c r="R118" s="18">
        <v>0.55595499999999998</v>
      </c>
      <c r="S118" s="23">
        <f t="shared" si="25"/>
        <v>1.9873885638095974</v>
      </c>
      <c r="T118" s="18">
        <f>VLOOKUP(B118,'[1]SocCap Calc'!A$10:B$101,2,FALSE)</f>
        <v>20.894126654857569</v>
      </c>
    </row>
    <row r="119" spans="1:20" x14ac:dyDescent="0.3">
      <c r="A119" t="s">
        <v>218</v>
      </c>
      <c r="B119" t="s">
        <v>42</v>
      </c>
      <c r="C119" s="14">
        <f t="shared" si="17"/>
        <v>66.745802999310996</v>
      </c>
      <c r="D119" s="26">
        <f t="shared" si="26"/>
        <v>63</v>
      </c>
      <c r="E119" s="16">
        <f t="shared" si="18"/>
        <v>0.76289340122922056</v>
      </c>
      <c r="F119" s="17">
        <v>182.6</v>
      </c>
      <c r="G119" s="16">
        <f t="shared" si="19"/>
        <v>2.9446345976680632</v>
      </c>
      <c r="H119" s="18">
        <v>0.88783570300157899</v>
      </c>
      <c r="I119" s="16">
        <f t="shared" si="20"/>
        <v>4.8009297685321348</v>
      </c>
      <c r="J119" s="18">
        <v>0.3836</v>
      </c>
      <c r="K119" s="16">
        <f t="shared" si="21"/>
        <v>2.9892469694253121</v>
      </c>
      <c r="L119" s="18">
        <v>0.81200631911532295</v>
      </c>
      <c r="M119" s="16">
        <f t="shared" si="22"/>
        <v>10.165217862829007</v>
      </c>
      <c r="N119" s="17">
        <v>67.601600000000005</v>
      </c>
      <c r="O119" s="16">
        <f t="shared" si="23"/>
        <v>16.12530854654058</v>
      </c>
      <c r="P119" s="18">
        <v>9.9585000000000007E-2</v>
      </c>
      <c r="Q119" s="16">
        <f t="shared" si="27"/>
        <v>13.01149297891957</v>
      </c>
      <c r="R119" s="18">
        <v>0.53866599999999998</v>
      </c>
      <c r="S119" s="23">
        <f t="shared" si="25"/>
        <v>15.946078874167103</v>
      </c>
      <c r="T119" s="18">
        <f>VLOOKUP(B119,'[1]SocCap Calc'!A$10:B$101,2,FALSE)</f>
        <v>44.761140355545443</v>
      </c>
    </row>
    <row r="120" spans="1:20" x14ac:dyDescent="0.3">
      <c r="A120" t="s">
        <v>219</v>
      </c>
      <c r="B120" t="s">
        <v>42</v>
      </c>
      <c r="C120" s="14">
        <f t="shared" si="17"/>
        <v>74.945545177399197</v>
      </c>
      <c r="D120" s="26">
        <f t="shared" si="26"/>
        <v>115</v>
      </c>
      <c r="E120" s="16">
        <f t="shared" si="18"/>
        <v>0.76289340122922056</v>
      </c>
      <c r="F120" s="17">
        <v>182.6</v>
      </c>
      <c r="G120" s="16">
        <f t="shared" si="19"/>
        <v>1.5236959273567265</v>
      </c>
      <c r="H120" s="18">
        <v>0.94196078431372499</v>
      </c>
      <c r="I120" s="16">
        <f t="shared" si="20"/>
        <v>5.2657351452933847</v>
      </c>
      <c r="J120" s="18">
        <v>0.40160000000000001</v>
      </c>
      <c r="K120" s="16">
        <f t="shared" si="21"/>
        <v>3.1427432497930274</v>
      </c>
      <c r="L120" s="18">
        <v>0.80235294117647005</v>
      </c>
      <c r="M120" s="16">
        <f t="shared" si="22"/>
        <v>11.111787836717941</v>
      </c>
      <c r="N120" s="17">
        <v>66.028800000000004</v>
      </c>
      <c r="O120" s="16">
        <f t="shared" si="23"/>
        <v>22.382538730467036</v>
      </c>
      <c r="P120" s="18">
        <v>5.4674E-2</v>
      </c>
      <c r="Q120" s="16">
        <f t="shared" si="27"/>
        <v>14.810072012374757</v>
      </c>
      <c r="R120" s="18">
        <v>0.48655199999999998</v>
      </c>
      <c r="S120" s="23">
        <f t="shared" si="25"/>
        <v>15.946078874167103</v>
      </c>
      <c r="T120" s="18">
        <f>VLOOKUP(B120,'[1]SocCap Calc'!A$10:B$101,2,FALSE)</f>
        <v>44.761140355545443</v>
      </c>
    </row>
    <row r="121" spans="1:20" x14ac:dyDescent="0.3">
      <c r="A121" t="s">
        <v>220</v>
      </c>
      <c r="B121" t="s">
        <v>42</v>
      </c>
      <c r="C121" s="14">
        <f t="shared" si="17"/>
        <v>75.194341299709933</v>
      </c>
      <c r="D121" s="26">
        <f t="shared" si="26"/>
        <v>119</v>
      </c>
      <c r="E121" s="16">
        <f t="shared" si="18"/>
        <v>0.76289340122922056</v>
      </c>
      <c r="F121" s="17">
        <v>182.6</v>
      </c>
      <c r="G121" s="16">
        <f t="shared" si="19"/>
        <v>1.959169329749713</v>
      </c>
      <c r="H121" s="18">
        <v>0.92537313432835799</v>
      </c>
      <c r="I121" s="16">
        <f t="shared" si="20"/>
        <v>5.1598628094755439</v>
      </c>
      <c r="J121" s="18">
        <v>0.39750000000000002</v>
      </c>
      <c r="K121" s="16">
        <f t="shared" si="21"/>
        <v>4.3905150677856488</v>
      </c>
      <c r="L121" s="18">
        <v>0.72388059701492502</v>
      </c>
      <c r="M121" s="16">
        <f t="shared" si="22"/>
        <v>9.0745078147116907</v>
      </c>
      <c r="N121" s="17">
        <v>69.413899999999998</v>
      </c>
      <c r="O121" s="16">
        <f t="shared" si="23"/>
        <v>20.074478895973805</v>
      </c>
      <c r="P121" s="18">
        <v>7.1239999999999998E-2</v>
      </c>
      <c r="Q121" s="16">
        <f t="shared" si="27"/>
        <v>17.826835106617214</v>
      </c>
      <c r="R121" s="18">
        <v>0.39914100000000002</v>
      </c>
      <c r="S121" s="23">
        <f t="shared" si="25"/>
        <v>15.946078874167103</v>
      </c>
      <c r="T121" s="18">
        <f>VLOOKUP(B121,'[1]SocCap Calc'!A$10:B$101,2,FALSE)</f>
        <v>44.761140355545443</v>
      </c>
    </row>
    <row r="122" spans="1:20" x14ac:dyDescent="0.3">
      <c r="A122" t="s">
        <v>221</v>
      </c>
      <c r="B122" t="s">
        <v>42</v>
      </c>
      <c r="C122" s="14">
        <f t="shared" si="17"/>
        <v>73.745812407048106</v>
      </c>
      <c r="D122" s="26">
        <f t="shared" si="26"/>
        <v>105</v>
      </c>
      <c r="E122" s="16">
        <f t="shared" si="18"/>
        <v>0.76289340122922056</v>
      </c>
      <c r="F122" s="17">
        <v>182.6</v>
      </c>
      <c r="G122" s="16">
        <f t="shared" si="19"/>
        <v>3.041724955742275</v>
      </c>
      <c r="H122" s="18">
        <v>0.88413742690058394</v>
      </c>
      <c r="I122" s="16">
        <f t="shared" si="20"/>
        <v>5.6479084550748544</v>
      </c>
      <c r="J122" s="18">
        <v>0.41639999999999999</v>
      </c>
      <c r="K122" s="16">
        <f t="shared" si="21"/>
        <v>6.4161059454316591</v>
      </c>
      <c r="L122" s="18">
        <v>0.59649122807017496</v>
      </c>
      <c r="M122" s="16">
        <f t="shared" si="22"/>
        <v>5.1415601275506795</v>
      </c>
      <c r="N122" s="17">
        <v>75.948800000000006</v>
      </c>
      <c r="O122" s="16">
        <f t="shared" si="23"/>
        <v>20.795486359664643</v>
      </c>
      <c r="P122" s="18">
        <v>6.6064999999999999E-2</v>
      </c>
      <c r="Q122" s="16">
        <f t="shared" si="27"/>
        <v>15.994054288187662</v>
      </c>
      <c r="R122" s="18">
        <v>0.45224599999999998</v>
      </c>
      <c r="S122" s="23">
        <f t="shared" si="25"/>
        <v>15.946078874167103</v>
      </c>
      <c r="T122" s="18">
        <f>VLOOKUP(B122,'[1]SocCap Calc'!A$10:B$101,2,FALSE)</f>
        <v>44.761140355545443</v>
      </c>
    </row>
    <row r="123" spans="1:20" x14ac:dyDescent="0.3">
      <c r="A123" t="s">
        <v>222</v>
      </c>
      <c r="B123" t="s">
        <v>42</v>
      </c>
      <c r="C123" s="14">
        <f t="shared" si="17"/>
        <v>71.461169220681839</v>
      </c>
      <c r="D123" s="26">
        <f t="shared" si="26"/>
        <v>90</v>
      </c>
      <c r="E123" s="16">
        <f t="shared" si="18"/>
        <v>0.76289340122922056</v>
      </c>
      <c r="F123" s="17">
        <v>182.6</v>
      </c>
      <c r="G123" s="16">
        <f t="shared" si="19"/>
        <v>1.390880477809084</v>
      </c>
      <c r="H123" s="18">
        <v>0.94701986754966805</v>
      </c>
      <c r="I123" s="16">
        <f t="shared" si="20"/>
        <v>4.4936417694510871</v>
      </c>
      <c r="J123" s="18">
        <v>0.37169999999999997</v>
      </c>
      <c r="K123" s="16">
        <f t="shared" si="21"/>
        <v>1.9797002968973816</v>
      </c>
      <c r="L123" s="18">
        <v>0.87549668874172104</v>
      </c>
      <c r="M123" s="16">
        <f t="shared" si="22"/>
        <v>15.275841112620899</v>
      </c>
      <c r="N123" s="17">
        <v>59.109900000000003</v>
      </c>
      <c r="O123" s="16">
        <f t="shared" si="23"/>
        <v>15.314715034704195</v>
      </c>
      <c r="P123" s="18">
        <v>0.105403</v>
      </c>
      <c r="Q123" s="16">
        <f t="shared" si="27"/>
        <v>16.297418253802874</v>
      </c>
      <c r="R123" s="18">
        <v>0.44345600000000002</v>
      </c>
      <c r="S123" s="23">
        <f t="shared" si="25"/>
        <v>15.946078874167103</v>
      </c>
      <c r="T123" s="18">
        <f>VLOOKUP(B123,'[1]SocCap Calc'!A$10:B$101,2,FALSE)</f>
        <v>44.761140355545443</v>
      </c>
    </row>
    <row r="124" spans="1:20" x14ac:dyDescent="0.3">
      <c r="A124" t="s">
        <v>223</v>
      </c>
      <c r="B124" t="s">
        <v>43</v>
      </c>
      <c r="C124" s="14">
        <f t="shared" si="17"/>
        <v>100.18927871513951</v>
      </c>
      <c r="D124" s="26">
        <f t="shared" si="26"/>
        <v>455</v>
      </c>
      <c r="E124" s="16">
        <f t="shared" si="18"/>
        <v>11.06195431782367</v>
      </c>
      <c r="F124" s="17">
        <v>155.6</v>
      </c>
      <c r="G124" s="16">
        <f t="shared" si="19"/>
        <v>4.167355257390021</v>
      </c>
      <c r="H124" s="18">
        <v>0.84126095877634699</v>
      </c>
      <c r="I124" s="16">
        <f t="shared" si="20"/>
        <v>6.0688155462530942</v>
      </c>
      <c r="J124" s="18">
        <v>0.43269999999999997</v>
      </c>
      <c r="K124" s="16">
        <f t="shared" si="21"/>
        <v>6.2731130001014828</v>
      </c>
      <c r="L124" s="18">
        <v>0.60548405148293205</v>
      </c>
      <c r="M124" s="16">
        <f t="shared" si="22"/>
        <v>18.824876677233743</v>
      </c>
      <c r="N124" s="17">
        <v>53.212899999999998</v>
      </c>
      <c r="O124" s="16">
        <f t="shared" si="23"/>
        <v>20.816245801614393</v>
      </c>
      <c r="P124" s="18">
        <v>6.5916000000000002E-2</v>
      </c>
      <c r="Q124" s="16">
        <f t="shared" si="27"/>
        <v>17.940208329261811</v>
      </c>
      <c r="R124" s="18">
        <v>0.39585599999999999</v>
      </c>
      <c r="S124" s="23">
        <f t="shared" si="25"/>
        <v>15.036709785461294</v>
      </c>
      <c r="T124" s="18">
        <f>VLOOKUP(B124,'[1]SocCap Calc'!A$10:B$101,2,FALSE)</f>
        <v>43.20627209666452</v>
      </c>
    </row>
    <row r="125" spans="1:20" x14ac:dyDescent="0.3">
      <c r="A125" t="s">
        <v>224</v>
      </c>
      <c r="B125" t="s">
        <v>43</v>
      </c>
      <c r="C125" s="14">
        <f t="shared" si="17"/>
        <v>79.136585653324858</v>
      </c>
      <c r="D125" s="26">
        <f t="shared" si="26"/>
        <v>165</v>
      </c>
      <c r="E125" s="16">
        <f t="shared" si="18"/>
        <v>11.06195431782367</v>
      </c>
      <c r="F125" s="17">
        <v>155.6</v>
      </c>
      <c r="G125" s="16">
        <f t="shared" si="19"/>
        <v>4.4281947742294676</v>
      </c>
      <c r="H125" s="18">
        <v>0.83132530120481896</v>
      </c>
      <c r="I125" s="16">
        <f t="shared" si="20"/>
        <v>4.1992650308356305</v>
      </c>
      <c r="J125" s="18">
        <v>0.36030000000000001</v>
      </c>
      <c r="K125" s="16">
        <f t="shared" si="21"/>
        <v>3.9273021462739068</v>
      </c>
      <c r="L125" s="18">
        <v>0.75301204819277101</v>
      </c>
      <c r="M125" s="16">
        <f t="shared" si="22"/>
        <v>7.9570159991490037</v>
      </c>
      <c r="N125" s="17">
        <v>71.270700000000005</v>
      </c>
      <c r="O125" s="16">
        <f t="shared" si="23"/>
        <v>12.719366815644676</v>
      </c>
      <c r="P125" s="18">
        <v>0.124031</v>
      </c>
      <c r="Q125" s="16">
        <f t="shared" si="27"/>
        <v>19.806776783907207</v>
      </c>
      <c r="R125" s="18">
        <v>0.34177200000000002</v>
      </c>
      <c r="S125" s="23">
        <f t="shared" si="25"/>
        <v>15.036709785461294</v>
      </c>
      <c r="T125" s="18">
        <f>VLOOKUP(B125,'[1]SocCap Calc'!A$10:B$101,2,FALSE)</f>
        <v>43.20627209666452</v>
      </c>
    </row>
    <row r="126" spans="1:20" x14ac:dyDescent="0.3">
      <c r="A126" t="s">
        <v>225</v>
      </c>
      <c r="B126" t="s">
        <v>44</v>
      </c>
      <c r="C126" s="14">
        <f t="shared" si="17"/>
        <v>70.185310880788336</v>
      </c>
      <c r="D126" s="26">
        <f t="shared" si="26"/>
        <v>82</v>
      </c>
      <c r="E126" s="16">
        <f t="shared" si="18"/>
        <v>3.3948756354700294</v>
      </c>
      <c r="F126" s="17">
        <v>175.7</v>
      </c>
      <c r="G126" s="16">
        <f t="shared" si="19"/>
        <v>3.9507703564554113</v>
      </c>
      <c r="H126" s="18">
        <v>0.84951091045899096</v>
      </c>
      <c r="I126" s="16">
        <f t="shared" si="20"/>
        <v>4.8474103062082614</v>
      </c>
      <c r="J126" s="18">
        <v>0.38540000000000002</v>
      </c>
      <c r="K126" s="16">
        <f t="shared" si="21"/>
        <v>2.9312958264780127</v>
      </c>
      <c r="L126" s="18">
        <v>0.81565086531226405</v>
      </c>
      <c r="M126" s="16">
        <f t="shared" si="22"/>
        <v>8.964070638841509</v>
      </c>
      <c r="N126" s="17">
        <v>69.597399999999993</v>
      </c>
      <c r="O126" s="16">
        <f t="shared" si="23"/>
        <v>25.149953465016061</v>
      </c>
      <c r="P126" s="18">
        <v>3.4811000000000002E-2</v>
      </c>
      <c r="Q126" s="16">
        <f t="shared" si="27"/>
        <v>7.0835056990639282</v>
      </c>
      <c r="R126" s="18">
        <v>0.71043000000000001</v>
      </c>
      <c r="S126" s="23">
        <f t="shared" si="25"/>
        <v>13.86342895325512</v>
      </c>
      <c r="T126" s="18">
        <f>VLOOKUP(B126,'[1]SocCap Calc'!A$10:B$101,2,FALSE)</f>
        <v>41.200159125145916</v>
      </c>
    </row>
    <row r="127" spans="1:20" x14ac:dyDescent="0.3">
      <c r="A127" t="s">
        <v>226</v>
      </c>
      <c r="B127" t="s">
        <v>44</v>
      </c>
      <c r="C127" s="14">
        <f t="shared" si="17"/>
        <v>63.146978118299501</v>
      </c>
      <c r="D127" s="26">
        <f t="shared" si="26"/>
        <v>45</v>
      </c>
      <c r="E127" s="16">
        <f t="shared" si="18"/>
        <v>3.3948756354700294</v>
      </c>
      <c r="F127" s="17">
        <v>175.7</v>
      </c>
      <c r="G127" s="16">
        <f t="shared" si="19"/>
        <v>2.0937870996466224</v>
      </c>
      <c r="H127" s="18">
        <v>0.92024539877300604</v>
      </c>
      <c r="I127" s="16">
        <f t="shared" si="20"/>
        <v>3.0295048326531573</v>
      </c>
      <c r="J127" s="18">
        <v>0.315</v>
      </c>
      <c r="K127" s="16">
        <f t="shared" si="21"/>
        <v>1.1706098870832973</v>
      </c>
      <c r="L127" s="18">
        <v>0.92638036809815905</v>
      </c>
      <c r="M127" s="16">
        <f t="shared" si="22"/>
        <v>10.692246935905398</v>
      </c>
      <c r="N127" s="17">
        <v>66.725899999999996</v>
      </c>
      <c r="O127" s="16">
        <f t="shared" si="23"/>
        <v>23.498254241430566</v>
      </c>
      <c r="P127" s="18">
        <v>4.6665999999999999E-2</v>
      </c>
      <c r="Q127" s="16">
        <f t="shared" si="27"/>
        <v>5.4042705328553149</v>
      </c>
      <c r="R127" s="18">
        <v>0.75908600000000004</v>
      </c>
      <c r="S127" s="23">
        <f t="shared" si="25"/>
        <v>13.86342895325512</v>
      </c>
      <c r="T127" s="18">
        <f>VLOOKUP(B127,'[1]SocCap Calc'!A$10:B$101,2,FALSE)</f>
        <v>41.200159125145916</v>
      </c>
    </row>
    <row r="128" spans="1:20" x14ac:dyDescent="0.3">
      <c r="A128" t="s">
        <v>227</v>
      </c>
      <c r="B128" t="s">
        <v>45</v>
      </c>
      <c r="C128" s="14">
        <f t="shared" si="17"/>
        <v>98.297436330317538</v>
      </c>
      <c r="D128" s="26">
        <f t="shared" si="26"/>
        <v>426</v>
      </c>
      <c r="E128" s="16">
        <f t="shared" si="18"/>
        <v>19.491926401406531</v>
      </c>
      <c r="F128" s="17">
        <v>133.5</v>
      </c>
      <c r="G128" s="16">
        <f t="shared" si="19"/>
        <v>3.215071550539804</v>
      </c>
      <c r="H128" s="18">
        <v>0.87753446877534402</v>
      </c>
      <c r="I128" s="16">
        <f t="shared" si="20"/>
        <v>5.0462437173783501</v>
      </c>
      <c r="J128" s="18">
        <v>0.3931</v>
      </c>
      <c r="K128" s="16">
        <f t="shared" si="21"/>
        <v>6.2416703982005268</v>
      </c>
      <c r="L128" s="18">
        <v>0.60746147607461398</v>
      </c>
      <c r="M128" s="16">
        <f t="shared" si="22"/>
        <v>10.10491374826665</v>
      </c>
      <c r="N128" s="17">
        <v>67.701800000000006</v>
      </c>
      <c r="O128" s="16">
        <f t="shared" si="23"/>
        <v>22.501243727387731</v>
      </c>
      <c r="P128" s="18">
        <v>5.3822000000000002E-2</v>
      </c>
      <c r="Q128" s="16">
        <f t="shared" si="27"/>
        <v>18.273356493093846</v>
      </c>
      <c r="R128" s="18">
        <v>0.38620300000000002</v>
      </c>
      <c r="S128" s="23">
        <f t="shared" si="25"/>
        <v>13.423010294044111</v>
      </c>
      <c r="T128" s="18">
        <f>VLOOKUP(B128,'[1]SocCap Calc'!A$10:B$101,2,FALSE)</f>
        <v>40.447117260922589</v>
      </c>
    </row>
    <row r="129" spans="1:20" x14ac:dyDescent="0.3">
      <c r="A129" t="s">
        <v>228</v>
      </c>
      <c r="B129" t="s">
        <v>45</v>
      </c>
      <c r="C129" s="14">
        <f t="shared" si="17"/>
        <v>98.15769593945177</v>
      </c>
      <c r="D129" s="26">
        <f t="shared" si="26"/>
        <v>423</v>
      </c>
      <c r="E129" s="16">
        <f t="shared" si="18"/>
        <v>19.491926401406531</v>
      </c>
      <c r="F129" s="17">
        <v>133.5</v>
      </c>
      <c r="G129" s="16">
        <f t="shared" si="19"/>
        <v>3.113385384766751</v>
      </c>
      <c r="H129" s="18">
        <v>0.88140780413159903</v>
      </c>
      <c r="I129" s="16">
        <f t="shared" si="20"/>
        <v>5.7692743034514011</v>
      </c>
      <c r="J129" s="18">
        <v>0.42109999999999997</v>
      </c>
      <c r="K129" s="16">
        <f t="shared" si="21"/>
        <v>5.54763400198462</v>
      </c>
      <c r="L129" s="18">
        <v>0.65110941086457497</v>
      </c>
      <c r="M129" s="16">
        <f t="shared" si="22"/>
        <v>16.241669885571671</v>
      </c>
      <c r="N129" s="17">
        <v>57.505099999999999</v>
      </c>
      <c r="O129" s="16">
        <f t="shared" si="23"/>
        <v>23.451858978549591</v>
      </c>
      <c r="P129" s="18">
        <v>4.6998999999999999E-2</v>
      </c>
      <c r="Q129" s="16">
        <f t="shared" si="27"/>
        <v>11.118936689677099</v>
      </c>
      <c r="R129" s="18">
        <v>0.593503</v>
      </c>
      <c r="S129" s="23">
        <f t="shared" si="25"/>
        <v>13.423010294044111</v>
      </c>
      <c r="T129" s="18">
        <f>VLOOKUP(B129,'[1]SocCap Calc'!A$10:B$101,2,FALSE)</f>
        <v>40.447117260922589</v>
      </c>
    </row>
    <row r="130" spans="1:20" x14ac:dyDescent="0.3">
      <c r="A130" t="s">
        <v>229</v>
      </c>
      <c r="B130" t="s">
        <v>45</v>
      </c>
      <c r="C130" s="14">
        <f t="shared" si="17"/>
        <v>101.49849009648145</v>
      </c>
      <c r="D130" s="26">
        <f t="shared" si="26"/>
        <v>473</v>
      </c>
      <c r="E130" s="16">
        <f t="shared" si="18"/>
        <v>19.491926401406531</v>
      </c>
      <c r="F130" s="17">
        <v>133.5</v>
      </c>
      <c r="G130" s="16">
        <f t="shared" si="19"/>
        <v>4.3754781697743539</v>
      </c>
      <c r="H130" s="18">
        <v>0.83333333333333304</v>
      </c>
      <c r="I130" s="16">
        <f t="shared" si="20"/>
        <v>3.654409839187724</v>
      </c>
      <c r="J130" s="18">
        <v>0.3392</v>
      </c>
      <c r="K130" s="16">
        <f t="shared" si="21"/>
        <v>2.9898910648722916</v>
      </c>
      <c r="L130" s="18">
        <v>0.81196581196581097</v>
      </c>
      <c r="M130" s="16">
        <f t="shared" si="22"/>
        <v>12.551683985325067</v>
      </c>
      <c r="N130" s="17">
        <v>63.636299999999999</v>
      </c>
      <c r="O130" s="16">
        <f t="shared" si="23"/>
        <v>24.313306156907171</v>
      </c>
      <c r="P130" s="18">
        <v>4.0815999999999998E-2</v>
      </c>
      <c r="Q130" s="16">
        <f t="shared" si="27"/>
        <v>20.698784184964179</v>
      </c>
      <c r="R130" s="18">
        <v>0.31592599999999998</v>
      </c>
      <c r="S130" s="23">
        <f t="shared" si="25"/>
        <v>13.423010294044111</v>
      </c>
      <c r="T130" s="18">
        <f>VLOOKUP(B130,'[1]SocCap Calc'!A$10:B$101,2,FALSE)</f>
        <v>40.447117260922589</v>
      </c>
    </row>
    <row r="131" spans="1:20" x14ac:dyDescent="0.3">
      <c r="A131" t="s">
        <v>230</v>
      </c>
      <c r="B131" t="s">
        <v>45</v>
      </c>
      <c r="C131" s="14">
        <f t="shared" si="17"/>
        <v>116.01403230541524</v>
      </c>
      <c r="D131" s="26">
        <f t="shared" si="26"/>
        <v>544</v>
      </c>
      <c r="E131" s="16">
        <f t="shared" si="18"/>
        <v>19.491926401406531</v>
      </c>
      <c r="F131" s="17">
        <v>133.5</v>
      </c>
      <c r="G131" s="16">
        <f t="shared" si="19"/>
        <v>6.8062993752045564</v>
      </c>
      <c r="H131" s="18">
        <v>0.74074074074074003</v>
      </c>
      <c r="I131" s="16">
        <f t="shared" si="20"/>
        <v>5.2760641536658559</v>
      </c>
      <c r="J131" s="18">
        <v>0.40200000000000002</v>
      </c>
      <c r="K131" s="16">
        <f t="shared" si="21"/>
        <v>8.9408450438536029</v>
      </c>
      <c r="L131" s="18">
        <v>0.43771043771043699</v>
      </c>
      <c r="M131" s="16">
        <f t="shared" si="22"/>
        <v>21.08074406859177</v>
      </c>
      <c r="N131" s="17">
        <v>49.464599999999997</v>
      </c>
      <c r="O131" s="16">
        <f t="shared" si="23"/>
        <v>23.968615825473133</v>
      </c>
      <c r="P131" s="18">
        <v>4.3290000000000002E-2</v>
      </c>
      <c r="Q131" s="16">
        <f t="shared" si="27"/>
        <v>17.026527143175677</v>
      </c>
      <c r="R131" s="18">
        <v>0.42232999999999998</v>
      </c>
      <c r="S131" s="23">
        <f t="shared" si="25"/>
        <v>13.423010294044111</v>
      </c>
      <c r="T131" s="18">
        <f>VLOOKUP(B131,'[1]SocCap Calc'!A$10:B$101,2,FALSE)</f>
        <v>40.447117260922589</v>
      </c>
    </row>
    <row r="132" spans="1:20" x14ac:dyDescent="0.3">
      <c r="A132" t="s">
        <v>231</v>
      </c>
      <c r="B132" t="s">
        <v>45</v>
      </c>
      <c r="C132" s="14">
        <f t="shared" si="17"/>
        <v>90.890740640088524</v>
      </c>
      <c r="D132" s="26">
        <f t="shared" si="26"/>
        <v>337</v>
      </c>
      <c r="E132" s="16">
        <f t="shared" si="18"/>
        <v>19.491926401406531</v>
      </c>
      <c r="F132" s="17">
        <v>133.5</v>
      </c>
      <c r="G132" s="16">
        <f t="shared" si="19"/>
        <v>1.479034874289944</v>
      </c>
      <c r="H132" s="18">
        <v>0.94366197183098499</v>
      </c>
      <c r="I132" s="16">
        <f t="shared" si="20"/>
        <v>8.2559830691240776</v>
      </c>
      <c r="J132" s="18">
        <v>0.51739999999999997</v>
      </c>
      <c r="K132" s="16">
        <f t="shared" si="21"/>
        <v>2.4635017928877234</v>
      </c>
      <c r="L132" s="18">
        <v>0.84507042253521103</v>
      </c>
      <c r="M132" s="16">
        <f t="shared" si="22"/>
        <v>11.600178944176537</v>
      </c>
      <c r="N132" s="17">
        <v>65.217299999999994</v>
      </c>
      <c r="O132" s="16">
        <f t="shared" si="23"/>
        <v>22.259793305247399</v>
      </c>
      <c r="P132" s="18">
        <v>5.5555E-2</v>
      </c>
      <c r="Q132" s="16">
        <f t="shared" si="27"/>
        <v>11.917311958912212</v>
      </c>
      <c r="R132" s="18">
        <v>0.57037000000000004</v>
      </c>
      <c r="S132" s="23">
        <f t="shared" si="25"/>
        <v>13.423010294044111</v>
      </c>
      <c r="T132" s="18">
        <f>VLOOKUP(B132,'[1]SocCap Calc'!A$10:B$101,2,FALSE)</f>
        <v>40.447117260922589</v>
      </c>
    </row>
    <row r="133" spans="1:20" x14ac:dyDescent="0.3">
      <c r="A133" t="s">
        <v>232</v>
      </c>
      <c r="B133" t="s">
        <v>45</v>
      </c>
      <c r="C133" s="14">
        <f t="shared" si="17"/>
        <v>83.600164354887511</v>
      </c>
      <c r="D133" s="26">
        <f t="shared" si="26"/>
        <v>240</v>
      </c>
      <c r="E133" s="16">
        <f t="shared" si="18"/>
        <v>19.491926401406531</v>
      </c>
      <c r="F133" s="17">
        <v>133.5</v>
      </c>
      <c r="G133" s="16">
        <f t="shared" si="19"/>
        <v>1.5910829708270455</v>
      </c>
      <c r="H133" s="18">
        <v>0.939393939393939</v>
      </c>
      <c r="I133" s="16">
        <f t="shared" si="20"/>
        <v>4.5117175341029148</v>
      </c>
      <c r="J133" s="18">
        <v>0.37240000000000001</v>
      </c>
      <c r="K133" s="16">
        <f t="shared" si="21"/>
        <v>3.5335076221217916</v>
      </c>
      <c r="L133" s="18">
        <v>0.77777777777777701</v>
      </c>
      <c r="M133" s="16">
        <f t="shared" si="22"/>
        <v>18.643964333546673</v>
      </c>
      <c r="N133" s="17">
        <v>53.513500000000001</v>
      </c>
      <c r="O133" s="16">
        <f t="shared" si="23"/>
        <v>6.0755094410434225</v>
      </c>
      <c r="P133" s="18">
        <v>0.17171700000000001</v>
      </c>
      <c r="Q133" s="16">
        <f t="shared" si="27"/>
        <v>16.329445757795014</v>
      </c>
      <c r="R133" s="18">
        <v>0.44252799999999998</v>
      </c>
      <c r="S133" s="23">
        <f t="shared" si="25"/>
        <v>13.423010294044111</v>
      </c>
      <c r="T133" s="18">
        <f>VLOOKUP(B133,'[1]SocCap Calc'!A$10:B$101,2,FALSE)</f>
        <v>40.447117260922589</v>
      </c>
    </row>
    <row r="134" spans="1:20" x14ac:dyDescent="0.3">
      <c r="A134" t="s">
        <v>233</v>
      </c>
      <c r="B134" t="s">
        <v>45</v>
      </c>
      <c r="C134" s="14">
        <f t="shared" si="17"/>
        <v>106.72956841599805</v>
      </c>
      <c r="D134" s="26">
        <f t="shared" si="26"/>
        <v>511</v>
      </c>
      <c r="E134" s="16">
        <f t="shared" si="18"/>
        <v>19.491926401406531</v>
      </c>
      <c r="F134" s="17">
        <v>133.5</v>
      </c>
      <c r="G134" s="16">
        <f t="shared" si="19"/>
        <v>3.2780762176135063</v>
      </c>
      <c r="H134" s="18">
        <v>0.87513455328309997</v>
      </c>
      <c r="I134" s="16">
        <f t="shared" si="20"/>
        <v>4.0417476531554302</v>
      </c>
      <c r="J134" s="18">
        <v>0.35420000000000001</v>
      </c>
      <c r="K134" s="16">
        <f t="shared" si="21"/>
        <v>3.1835800642798082</v>
      </c>
      <c r="L134" s="18">
        <v>0.79978471474703905</v>
      </c>
      <c r="M134" s="16">
        <f t="shared" si="22"/>
        <v>17.940295962825065</v>
      </c>
      <c r="N134" s="17">
        <v>54.682699999999997</v>
      </c>
      <c r="O134" s="16">
        <f t="shared" si="23"/>
        <v>28.152688316700122</v>
      </c>
      <c r="P134" s="18">
        <v>1.3259E-2</v>
      </c>
      <c r="Q134" s="16">
        <f t="shared" si="27"/>
        <v>17.218243505973458</v>
      </c>
      <c r="R134" s="18">
        <v>0.41677500000000001</v>
      </c>
      <c r="S134" s="23">
        <f t="shared" si="25"/>
        <v>13.423010294044111</v>
      </c>
      <c r="T134" s="18">
        <f>VLOOKUP(B134,'[1]SocCap Calc'!A$10:B$101,2,FALSE)</f>
        <v>40.447117260922589</v>
      </c>
    </row>
    <row r="135" spans="1:20" x14ac:dyDescent="0.3">
      <c r="A135" t="s">
        <v>234</v>
      </c>
      <c r="B135" t="s">
        <v>45</v>
      </c>
      <c r="C135" s="14">
        <f t="shared" si="17"/>
        <v>75.79479524720243</v>
      </c>
      <c r="D135" s="26">
        <f t="shared" si="26"/>
        <v>126</v>
      </c>
      <c r="E135" s="16">
        <f t="shared" si="18"/>
        <v>19.491926401406531</v>
      </c>
      <c r="F135" s="17">
        <v>133.5</v>
      </c>
      <c r="G135" s="16">
        <f t="shared" si="19"/>
        <v>2.5612555140142739</v>
      </c>
      <c r="H135" s="18">
        <v>0.90243902439024304</v>
      </c>
      <c r="I135" s="16">
        <f t="shared" si="20"/>
        <v>4.8035120206252531</v>
      </c>
      <c r="J135" s="18">
        <v>0.38369999999999999</v>
      </c>
      <c r="K135" s="16">
        <f t="shared" si="21"/>
        <v>8.8817841970012523E-16</v>
      </c>
      <c r="L135" s="18">
        <v>1</v>
      </c>
      <c r="M135" s="16">
        <f t="shared" si="22"/>
        <v>2.315150813985948</v>
      </c>
      <c r="N135" s="17">
        <v>80.645099999999999</v>
      </c>
      <c r="O135" s="16">
        <f t="shared" si="23"/>
        <v>18.853990899465245</v>
      </c>
      <c r="P135" s="18">
        <v>0.08</v>
      </c>
      <c r="Q135" s="16">
        <f t="shared" si="27"/>
        <v>14.345949303661065</v>
      </c>
      <c r="R135" s="18">
        <v>0.5</v>
      </c>
      <c r="S135" s="23">
        <f t="shared" si="25"/>
        <v>13.423010294044111</v>
      </c>
      <c r="T135" s="18">
        <f>VLOOKUP(B135,'[1]SocCap Calc'!A$10:B$101,2,FALSE)</f>
        <v>40.447117260922589</v>
      </c>
    </row>
    <row r="136" spans="1:20" x14ac:dyDescent="0.3">
      <c r="A136" t="s">
        <v>235</v>
      </c>
      <c r="B136" t="s">
        <v>46</v>
      </c>
      <c r="C136" s="14">
        <f t="shared" si="17"/>
        <v>92.194236292005883</v>
      </c>
      <c r="D136" s="26">
        <f t="shared" si="26"/>
        <v>354</v>
      </c>
      <c r="E136" s="16">
        <f t="shared" si="18"/>
        <v>19.301203051099229</v>
      </c>
      <c r="F136" s="17">
        <v>134</v>
      </c>
      <c r="G136" s="16">
        <f t="shared" si="19"/>
        <v>2.6175881132961116</v>
      </c>
      <c r="H136" s="18">
        <v>0.90029325513196401</v>
      </c>
      <c r="I136" s="16">
        <f t="shared" si="20"/>
        <v>6.2418264364920057</v>
      </c>
      <c r="J136" s="18">
        <v>0.43940000000000001</v>
      </c>
      <c r="K136" s="16">
        <f t="shared" si="21"/>
        <v>4.7445888635748146</v>
      </c>
      <c r="L136" s="18">
        <v>0.70161290322580605</v>
      </c>
      <c r="M136" s="16">
        <f t="shared" si="22"/>
        <v>10.271141257669068</v>
      </c>
      <c r="N136" s="17">
        <v>67.425600000000003</v>
      </c>
      <c r="O136" s="16">
        <f t="shared" si="23"/>
        <v>18.956673508303922</v>
      </c>
      <c r="P136" s="18">
        <v>7.9263E-2</v>
      </c>
      <c r="Q136" s="16">
        <f t="shared" si="27"/>
        <v>9.8467062159030903</v>
      </c>
      <c r="R136" s="18">
        <v>0.63036599999999998</v>
      </c>
      <c r="S136" s="23">
        <f t="shared" si="25"/>
        <v>20.214508845667645</v>
      </c>
      <c r="T136" s="18">
        <f>VLOOKUP(B136,'[1]SocCap Calc'!A$10:B$101,2,FALSE)</f>
        <v>52.059437999890918</v>
      </c>
    </row>
    <row r="137" spans="1:20" x14ac:dyDescent="0.3">
      <c r="A137" t="s">
        <v>236</v>
      </c>
      <c r="B137" t="s">
        <v>46</v>
      </c>
      <c r="C137" s="14">
        <f t="shared" si="17"/>
        <v>112.54895271393613</v>
      </c>
      <c r="D137" s="26">
        <f t="shared" si="26"/>
        <v>532</v>
      </c>
      <c r="E137" s="16">
        <f t="shared" si="18"/>
        <v>19.301203051099229</v>
      </c>
      <c r="F137" s="17">
        <v>134</v>
      </c>
      <c r="G137" s="16">
        <f t="shared" si="19"/>
        <v>5.6628089370798556</v>
      </c>
      <c r="H137" s="18">
        <v>0.78429752066115699</v>
      </c>
      <c r="I137" s="16">
        <f t="shared" si="20"/>
        <v>5.8544886225242978</v>
      </c>
      <c r="J137" s="18">
        <v>0.4244</v>
      </c>
      <c r="K137" s="16">
        <f t="shared" si="21"/>
        <v>7.7795572771342405</v>
      </c>
      <c r="L137" s="18">
        <v>0.51074380165289202</v>
      </c>
      <c r="M137" s="16">
        <f t="shared" si="22"/>
        <v>14.579454975294549</v>
      </c>
      <c r="N137" s="17">
        <v>60.267000000000003</v>
      </c>
      <c r="O137" s="16">
        <f t="shared" si="23"/>
        <v>22.123811994220873</v>
      </c>
      <c r="P137" s="18">
        <v>5.6530999999999998E-2</v>
      </c>
      <c r="Q137" s="16">
        <f t="shared" si="27"/>
        <v>17.033119010915438</v>
      </c>
      <c r="R137" s="18">
        <v>0.42213899999999999</v>
      </c>
      <c r="S137" s="23">
        <f t="shared" si="25"/>
        <v>20.214508845667645</v>
      </c>
      <c r="T137" s="18">
        <f>VLOOKUP(B137,'[1]SocCap Calc'!A$10:B$101,2,FALSE)</f>
        <v>52.059437999890918</v>
      </c>
    </row>
    <row r="138" spans="1:20" x14ac:dyDescent="0.3">
      <c r="A138" t="s">
        <v>237</v>
      </c>
      <c r="B138" t="s">
        <v>46</v>
      </c>
      <c r="C138" s="14">
        <f t="shared" si="17"/>
        <v>101.03303037154953</v>
      </c>
      <c r="D138" s="26">
        <f t="shared" si="26"/>
        <v>468</v>
      </c>
      <c r="E138" s="16">
        <f t="shared" si="18"/>
        <v>19.301203051099229</v>
      </c>
      <c r="F138" s="17">
        <v>134</v>
      </c>
      <c r="G138" s="16">
        <f t="shared" si="19"/>
        <v>5.9665611406013959</v>
      </c>
      <c r="H138" s="18">
        <v>0.77272727272727204</v>
      </c>
      <c r="I138" s="16">
        <f t="shared" si="20"/>
        <v>6.6317465025528302</v>
      </c>
      <c r="J138" s="18">
        <v>0.45450000000000002</v>
      </c>
      <c r="K138" s="16">
        <f t="shared" si="21"/>
        <v>4.1920249516990262</v>
      </c>
      <c r="L138" s="18">
        <v>0.736363636363636</v>
      </c>
      <c r="M138" s="16">
        <f t="shared" si="22"/>
        <v>11.086149560466882</v>
      </c>
      <c r="N138" s="17">
        <v>66.071399999999997</v>
      </c>
      <c r="O138" s="16">
        <f t="shared" si="23"/>
        <v>19.958560401328242</v>
      </c>
      <c r="P138" s="18">
        <v>7.2071999999999997E-2</v>
      </c>
      <c r="Q138" s="16">
        <f t="shared" si="27"/>
        <v>13.682275918134273</v>
      </c>
      <c r="R138" s="18">
        <v>0.51922999999999997</v>
      </c>
      <c r="S138" s="23">
        <f t="shared" si="25"/>
        <v>20.214508845667645</v>
      </c>
      <c r="T138" s="18">
        <f>VLOOKUP(B138,'[1]SocCap Calc'!A$10:B$101,2,FALSE)</f>
        <v>52.059437999890918</v>
      </c>
    </row>
    <row r="139" spans="1:20" x14ac:dyDescent="0.3">
      <c r="A139" t="s">
        <v>238</v>
      </c>
      <c r="B139" t="s">
        <v>46</v>
      </c>
      <c r="C139" s="14">
        <f t="shared" ref="C139:C202" si="28">E139+G139+I139+K139+M139+O139+Q139+S139</f>
        <v>113.0199231548761</v>
      </c>
      <c r="D139" s="26">
        <f t="shared" si="26"/>
        <v>533</v>
      </c>
      <c r="E139" s="16">
        <f t="shared" ref="E139:E202" si="29">IF(F139&gt;F$7,0,IF(F139&lt;F$8,E$3,-E$3/F$9*F139+E$3+E$3*F$8/F$9))</f>
        <v>19.301203051099229</v>
      </c>
      <c r="F139" s="17">
        <v>134</v>
      </c>
      <c r="G139" s="16">
        <f t="shared" ref="G139:G202" si="30">IF(H139&gt;H$7,0,IF(H139&lt;H$8,G$3,-G$3/H$9*H139+G$3+G$3*H$8/H$9))</f>
        <v>8.8363315233491768</v>
      </c>
      <c r="H139" s="18">
        <v>0.66341463414634105</v>
      </c>
      <c r="I139" s="16">
        <f t="shared" ref="I139:I202" si="31">IF(J139&lt;J$8,0,IF(J139&gt;J$7,I$3,I$3/J$9*J139-I$3*J$8/J$9))</f>
        <v>6.107549327649866</v>
      </c>
      <c r="J139" s="18">
        <v>0.43419999999999997</v>
      </c>
      <c r="K139" s="16">
        <f t="shared" ref="K139:K202" si="32">IF(L139&gt;L$7,0,IF(L139&lt;L$8,K$3,-K$3/L$9*L139+K$3+K$3*L$8/L$9))</f>
        <v>6.593008124202842</v>
      </c>
      <c r="L139" s="18">
        <v>0.585365853658536</v>
      </c>
      <c r="M139" s="16">
        <f t="shared" ref="M139:M202" si="33">IF(N139&gt;N$7,0,IF(N139&lt;N$8,M$3,-M$3/N$9*N139+M$3+M$3*N$8/N$9))</f>
        <v>21.192144184415042</v>
      </c>
      <c r="N139" s="17">
        <v>49.279499999999999</v>
      </c>
      <c r="O139" s="16">
        <f t="shared" ref="O139:O202" si="34">IF(P139&gt;P$7,0,IF(P139&lt;P$8,O$3,-O$3/P$9*P139+O$3+O$3*P$8/P$9))</f>
        <v>8.8161737537511655</v>
      </c>
      <c r="P139" s="18">
        <v>0.15204599999999999</v>
      </c>
      <c r="Q139" s="16">
        <f t="shared" si="27"/>
        <v>21.959004344741128</v>
      </c>
      <c r="R139" s="18">
        <v>0.27941100000000002</v>
      </c>
      <c r="S139" s="23">
        <f t="shared" ref="S139:S202" si="35">IF(T139&lt;T$8,0,IF(T139&gt;T$7,S$3,S$3/T$9*T139-S$3*T$8/T$9))</f>
        <v>20.214508845667645</v>
      </c>
      <c r="T139" s="18">
        <f>VLOOKUP(B139,'[1]SocCap Calc'!A$10:B$101,2,FALSE)</f>
        <v>52.059437999890918</v>
      </c>
    </row>
    <row r="140" spans="1:20" x14ac:dyDescent="0.3">
      <c r="A140" t="s">
        <v>239</v>
      </c>
      <c r="B140" t="s">
        <v>46</v>
      </c>
      <c r="C140" s="14">
        <f t="shared" si="28"/>
        <v>115.42379914332409</v>
      </c>
      <c r="D140" s="26">
        <f t="shared" ref="D140:D203" si="36">RANK(C140,C$10:C$576,1)</f>
        <v>543</v>
      </c>
      <c r="E140" s="16">
        <f t="shared" si="29"/>
        <v>19.301203051099229</v>
      </c>
      <c r="F140" s="17">
        <v>134</v>
      </c>
      <c r="G140" s="16">
        <f t="shared" si="30"/>
        <v>10</v>
      </c>
      <c r="H140" s="18">
        <v>0.45833333333333298</v>
      </c>
      <c r="I140" s="16">
        <f t="shared" si="31"/>
        <v>1.3278007032883652</v>
      </c>
      <c r="J140" s="18">
        <v>0.24909999999999999</v>
      </c>
      <c r="K140" s="16">
        <f t="shared" si="32"/>
        <v>6.6253267914783409</v>
      </c>
      <c r="L140" s="18">
        <v>0.58333333333333304</v>
      </c>
      <c r="M140" s="16">
        <f t="shared" si="33"/>
        <v>9.2949608802225647</v>
      </c>
      <c r="N140" s="17">
        <v>69.047600000000003</v>
      </c>
      <c r="O140" s="16">
        <f t="shared" si="34"/>
        <v>30</v>
      </c>
      <c r="P140" s="18">
        <v>0</v>
      </c>
      <c r="Q140" s="16">
        <f t="shared" si="27"/>
        <v>18.659998871567932</v>
      </c>
      <c r="R140" s="18">
        <v>0.375</v>
      </c>
      <c r="S140" s="23">
        <f t="shared" si="35"/>
        <v>20.214508845667645</v>
      </c>
      <c r="T140" s="18">
        <f>VLOOKUP(B140,'[1]SocCap Calc'!A$10:B$101,2,FALSE)</f>
        <v>52.059437999890918</v>
      </c>
    </row>
    <row r="141" spans="1:20" x14ac:dyDescent="0.3">
      <c r="A141" t="s">
        <v>240</v>
      </c>
      <c r="B141" t="s">
        <v>46</v>
      </c>
      <c r="C141" s="14">
        <f t="shared" si="28"/>
        <v>98.840439369763033</v>
      </c>
      <c r="D141" s="26">
        <f t="shared" si="36"/>
        <v>433</v>
      </c>
      <c r="E141" s="16">
        <f t="shared" si="29"/>
        <v>19.301203051099229</v>
      </c>
      <c r="F141" s="17">
        <v>134</v>
      </c>
      <c r="G141" s="16">
        <f t="shared" si="30"/>
        <v>4.0483396150248758</v>
      </c>
      <c r="H141" s="18">
        <v>0.84579439252336397</v>
      </c>
      <c r="I141" s="16">
        <f t="shared" si="31"/>
        <v>6.8899717118646349</v>
      </c>
      <c r="J141" s="18">
        <v>0.46450000000000002</v>
      </c>
      <c r="K141" s="16">
        <f t="shared" si="32"/>
        <v>4.6067692830466305</v>
      </c>
      <c r="L141" s="18">
        <v>0.710280373831775</v>
      </c>
      <c r="M141" s="16">
        <f t="shared" si="33"/>
        <v>14.362733302101898</v>
      </c>
      <c r="N141" s="17">
        <v>60.627099999999999</v>
      </c>
      <c r="O141" s="16">
        <f t="shared" si="34"/>
        <v>23.594249244808921</v>
      </c>
      <c r="P141" s="18">
        <v>4.5976999999999997E-2</v>
      </c>
      <c r="Q141" s="16">
        <f t="shared" si="27"/>
        <v>5.8226643161491944</v>
      </c>
      <c r="R141" s="18">
        <v>0.74696300000000004</v>
      </c>
      <c r="S141" s="23">
        <f t="shared" si="35"/>
        <v>20.214508845667645</v>
      </c>
      <c r="T141" s="18">
        <f>VLOOKUP(B141,'[1]SocCap Calc'!A$10:B$101,2,FALSE)</f>
        <v>52.059437999890918</v>
      </c>
    </row>
    <row r="142" spans="1:20" x14ac:dyDescent="0.3">
      <c r="A142" t="s">
        <v>241</v>
      </c>
      <c r="B142" t="s">
        <v>47</v>
      </c>
      <c r="C142" s="14">
        <f t="shared" si="28"/>
        <v>92.959040112896517</v>
      </c>
      <c r="D142" s="26">
        <f t="shared" si="36"/>
        <v>363</v>
      </c>
      <c r="E142" s="16">
        <f t="shared" si="29"/>
        <v>13.84651523231031</v>
      </c>
      <c r="F142" s="17">
        <v>148.30000000000001</v>
      </c>
      <c r="G142" s="16">
        <f t="shared" si="30"/>
        <v>1.511528822285694</v>
      </c>
      <c r="H142" s="18">
        <v>0.94242424242424205</v>
      </c>
      <c r="I142" s="16">
        <f t="shared" si="31"/>
        <v>4.1243797201352086</v>
      </c>
      <c r="J142" s="18">
        <v>0.3574</v>
      </c>
      <c r="K142" s="16">
        <f t="shared" si="32"/>
        <v>3.6619988083807646</v>
      </c>
      <c r="L142" s="18">
        <v>0.76969696969696899</v>
      </c>
      <c r="M142" s="16">
        <f t="shared" si="33"/>
        <v>14.140534907926035</v>
      </c>
      <c r="N142" s="17">
        <v>60.996299999999998</v>
      </c>
      <c r="O142" s="16">
        <f t="shared" si="34"/>
        <v>26.669572480760216</v>
      </c>
      <c r="P142" s="18">
        <v>2.3904000000000002E-2</v>
      </c>
      <c r="Q142" s="16">
        <f t="shared" si="27"/>
        <v>18.686815003682042</v>
      </c>
      <c r="R142" s="18">
        <v>0.37422299999999997</v>
      </c>
      <c r="S142" s="23">
        <f t="shared" si="35"/>
        <v>10.317695137416241</v>
      </c>
      <c r="T142" s="18">
        <f>VLOOKUP(B142,'[1]SocCap Calc'!A$10:B$101,2,FALSE)</f>
        <v>35.137550407562628</v>
      </c>
    </row>
    <row r="143" spans="1:20" x14ac:dyDescent="0.3">
      <c r="A143" t="s">
        <v>47</v>
      </c>
      <c r="B143" t="s">
        <v>47</v>
      </c>
      <c r="C143" s="14">
        <f t="shared" si="28"/>
        <v>98.279164599094315</v>
      </c>
      <c r="D143" s="26">
        <f t="shared" si="36"/>
        <v>425</v>
      </c>
      <c r="E143" s="16">
        <f t="shared" si="29"/>
        <v>13.84651523231031</v>
      </c>
      <c r="F143" s="17">
        <v>148.30000000000001</v>
      </c>
      <c r="G143" s="16">
        <f t="shared" si="30"/>
        <v>2.5002732398710741</v>
      </c>
      <c r="H143" s="18">
        <v>0.90476190476190399</v>
      </c>
      <c r="I143" s="16">
        <f t="shared" si="31"/>
        <v>4.1760247619975681</v>
      </c>
      <c r="J143" s="18">
        <v>0.3594</v>
      </c>
      <c r="K143" s="16">
        <f t="shared" si="32"/>
        <v>5.4516974741307473</v>
      </c>
      <c r="L143" s="18">
        <v>0.65714285714285703</v>
      </c>
      <c r="M143" s="16">
        <f t="shared" si="33"/>
        <v>16.978138398445463</v>
      </c>
      <c r="N143" s="17">
        <v>56.281399999999998</v>
      </c>
      <c r="O143" s="16">
        <f t="shared" si="34"/>
        <v>24.58944853237292</v>
      </c>
      <c r="P143" s="18">
        <v>3.8834E-2</v>
      </c>
      <c r="Q143" s="16">
        <f t="shared" si="27"/>
        <v>20.419371822549987</v>
      </c>
      <c r="R143" s="18">
        <v>0.32402199999999998</v>
      </c>
      <c r="S143" s="23">
        <f t="shared" si="35"/>
        <v>10.317695137416241</v>
      </c>
      <c r="T143" s="18">
        <f>VLOOKUP(B143,'[1]SocCap Calc'!A$10:B$101,2,FALSE)</f>
        <v>35.137550407562628</v>
      </c>
    </row>
    <row r="144" spans="1:20" x14ac:dyDescent="0.3">
      <c r="A144" t="s">
        <v>242</v>
      </c>
      <c r="B144" t="s">
        <v>47</v>
      </c>
      <c r="C144" s="14">
        <f t="shared" si="28"/>
        <v>87.179825047197625</v>
      </c>
      <c r="D144" s="26">
        <f t="shared" si="36"/>
        <v>294</v>
      </c>
      <c r="E144" s="16">
        <f t="shared" si="29"/>
        <v>13.84651523231031</v>
      </c>
      <c r="F144" s="17">
        <v>148.30000000000001</v>
      </c>
      <c r="G144" s="16">
        <f t="shared" si="30"/>
        <v>4.957623333993272</v>
      </c>
      <c r="H144" s="18">
        <v>0.81115879828326098</v>
      </c>
      <c r="I144" s="16">
        <f t="shared" si="31"/>
        <v>6.6239997462734754</v>
      </c>
      <c r="J144" s="18">
        <v>0.45419999999999999</v>
      </c>
      <c r="K144" s="16">
        <f t="shared" si="32"/>
        <v>3.0709669248054192</v>
      </c>
      <c r="L144" s="18">
        <v>0.806866952789699</v>
      </c>
      <c r="M144" s="16">
        <f t="shared" si="33"/>
        <v>18.988456101765159</v>
      </c>
      <c r="N144" s="17">
        <v>52.941099999999999</v>
      </c>
      <c r="O144" s="16">
        <f t="shared" si="34"/>
        <v>11.542487579741962</v>
      </c>
      <c r="P144" s="18">
        <v>0.13247800000000001</v>
      </c>
      <c r="Q144" s="16">
        <f t="shared" si="27"/>
        <v>17.832080990891793</v>
      </c>
      <c r="R144" s="18">
        <v>0.39898899999999998</v>
      </c>
      <c r="S144" s="23">
        <f t="shared" si="35"/>
        <v>10.317695137416241</v>
      </c>
      <c r="T144" s="18">
        <f>VLOOKUP(B144,'[1]SocCap Calc'!A$10:B$101,2,FALSE)</f>
        <v>35.137550407562628</v>
      </c>
    </row>
    <row r="145" spans="1:20" x14ac:dyDescent="0.3">
      <c r="A145" t="s">
        <v>243</v>
      </c>
      <c r="B145" t="s">
        <v>47</v>
      </c>
      <c r="C145" s="14">
        <f t="shared" si="28"/>
        <v>94.130406243081936</v>
      </c>
      <c r="D145" s="26">
        <f t="shared" si="36"/>
        <v>380</v>
      </c>
      <c r="E145" s="16">
        <f t="shared" si="29"/>
        <v>13.84651523231031</v>
      </c>
      <c r="F145" s="17">
        <v>148.30000000000001</v>
      </c>
      <c r="G145" s="16">
        <f t="shared" si="30"/>
        <v>4.2875529599323379</v>
      </c>
      <c r="H145" s="18">
        <v>0.83668249908659098</v>
      </c>
      <c r="I145" s="16">
        <f t="shared" si="31"/>
        <v>4.7931830122527801</v>
      </c>
      <c r="J145" s="18">
        <v>0.38329999999999997</v>
      </c>
      <c r="K145" s="16">
        <f t="shared" si="32"/>
        <v>6.1349025284335843</v>
      </c>
      <c r="L145" s="18">
        <v>0.61417610522469801</v>
      </c>
      <c r="M145" s="16">
        <f t="shared" si="33"/>
        <v>17.532069606461345</v>
      </c>
      <c r="N145" s="17">
        <v>55.360999999999997</v>
      </c>
      <c r="O145" s="16">
        <f t="shared" si="34"/>
        <v>22.690865207210578</v>
      </c>
      <c r="P145" s="18">
        <v>5.2461000000000001E-2</v>
      </c>
      <c r="Q145" s="16">
        <f t="shared" si="27"/>
        <v>14.52762255906476</v>
      </c>
      <c r="R145" s="18">
        <v>0.49473600000000001</v>
      </c>
      <c r="S145" s="23">
        <f t="shared" si="35"/>
        <v>10.317695137416241</v>
      </c>
      <c r="T145" s="18">
        <f>VLOOKUP(B145,'[1]SocCap Calc'!A$10:B$101,2,FALSE)</f>
        <v>35.137550407562628</v>
      </c>
    </row>
    <row r="146" spans="1:20" x14ac:dyDescent="0.3">
      <c r="A146" t="s">
        <v>244</v>
      </c>
      <c r="B146" t="s">
        <v>48</v>
      </c>
      <c r="C146" s="14">
        <f t="shared" si="28"/>
        <v>63.967795318200388</v>
      </c>
      <c r="D146" s="26">
        <f t="shared" si="36"/>
        <v>49</v>
      </c>
      <c r="E146" s="16">
        <f t="shared" si="29"/>
        <v>6.2557258900796029</v>
      </c>
      <c r="F146" s="17">
        <v>168.2</v>
      </c>
      <c r="G146" s="16">
        <f t="shared" si="30"/>
        <v>1.6858139083046062</v>
      </c>
      <c r="H146" s="18">
        <v>0.93578553615960003</v>
      </c>
      <c r="I146" s="16">
        <f t="shared" si="31"/>
        <v>4.6382478866656998</v>
      </c>
      <c r="J146" s="18">
        <v>0.37730000000000002</v>
      </c>
      <c r="K146" s="16">
        <f t="shared" si="32"/>
        <v>3.9553696605484214</v>
      </c>
      <c r="L146" s="18">
        <v>0.75124688279301699</v>
      </c>
      <c r="M146" s="16">
        <f t="shared" si="33"/>
        <v>9.7245524667955117</v>
      </c>
      <c r="N146" s="17">
        <v>68.333799999999997</v>
      </c>
      <c r="O146" s="16">
        <f t="shared" si="34"/>
        <v>16.21921367321259</v>
      </c>
      <c r="P146" s="18">
        <v>9.8910999999999999E-2</v>
      </c>
      <c r="Q146" s="16">
        <f t="shared" si="27"/>
        <v>11.038867929696746</v>
      </c>
      <c r="R146" s="18">
        <v>0.59582299999999999</v>
      </c>
      <c r="S146" s="23">
        <f t="shared" si="35"/>
        <v>10.450003902897208</v>
      </c>
      <c r="T146" s="18">
        <f>VLOOKUP(B146,'[1]SocCap Calc'!A$10:B$101,2,FALSE)</f>
        <v>35.363776152832742</v>
      </c>
    </row>
    <row r="147" spans="1:20" x14ac:dyDescent="0.3">
      <c r="A147" t="s">
        <v>245</v>
      </c>
      <c r="B147" t="s">
        <v>48</v>
      </c>
      <c r="C147" s="14">
        <f t="shared" si="28"/>
        <v>81.794992491395959</v>
      </c>
      <c r="D147" s="26">
        <f t="shared" si="36"/>
        <v>210</v>
      </c>
      <c r="E147" s="16">
        <f t="shared" si="29"/>
        <v>6.2557258900796029</v>
      </c>
      <c r="F147" s="17">
        <v>168.2</v>
      </c>
      <c r="G147" s="16">
        <f t="shared" si="30"/>
        <v>0.41506512282444774</v>
      </c>
      <c r="H147" s="18">
        <v>0.98418972332015797</v>
      </c>
      <c r="I147" s="16">
        <f t="shared" si="31"/>
        <v>6.5310386709212258</v>
      </c>
      <c r="J147" s="18">
        <v>0.4506</v>
      </c>
      <c r="K147" s="16">
        <f t="shared" si="32"/>
        <v>3.5823901386333601</v>
      </c>
      <c r="L147" s="18">
        <v>0.77470355731225204</v>
      </c>
      <c r="M147" s="16">
        <f t="shared" si="33"/>
        <v>15.544320808292223</v>
      </c>
      <c r="N147" s="17">
        <v>58.663800000000002</v>
      </c>
      <c r="O147" s="16">
        <f t="shared" si="34"/>
        <v>23.554402262274508</v>
      </c>
      <c r="P147" s="18">
        <v>4.6262999999999999E-2</v>
      </c>
      <c r="Q147" s="16">
        <f t="shared" si="27"/>
        <v>15.462045695473385</v>
      </c>
      <c r="R147" s="18">
        <v>0.46766099999999999</v>
      </c>
      <c r="S147" s="23">
        <f t="shared" si="35"/>
        <v>10.450003902897208</v>
      </c>
      <c r="T147" s="18">
        <f>VLOOKUP(B147,'[1]SocCap Calc'!A$10:B$101,2,FALSE)</f>
        <v>35.363776152832742</v>
      </c>
    </row>
    <row r="148" spans="1:20" x14ac:dyDescent="0.3">
      <c r="A148" t="s">
        <v>246</v>
      </c>
      <c r="B148" t="s">
        <v>48</v>
      </c>
      <c r="C148" s="14">
        <f t="shared" si="28"/>
        <v>64.002157430009305</v>
      </c>
      <c r="D148" s="26">
        <f t="shared" si="36"/>
        <v>50</v>
      </c>
      <c r="E148" s="16">
        <f t="shared" si="29"/>
        <v>6.2557258900796029</v>
      </c>
      <c r="F148" s="17">
        <v>168.2</v>
      </c>
      <c r="G148" s="16">
        <f t="shared" si="30"/>
        <v>2.8087948308109425</v>
      </c>
      <c r="H148" s="18">
        <v>0.89300998573466395</v>
      </c>
      <c r="I148" s="16">
        <f t="shared" si="31"/>
        <v>4.5840205927102184</v>
      </c>
      <c r="J148" s="18">
        <v>0.37519999999999998</v>
      </c>
      <c r="K148" s="16">
        <f t="shared" si="32"/>
        <v>3.2209862632465454</v>
      </c>
      <c r="L148" s="18">
        <v>0.79743223965763099</v>
      </c>
      <c r="M148" s="16">
        <f t="shared" si="33"/>
        <v>10.727935897916847</v>
      </c>
      <c r="N148" s="17">
        <v>66.666600000000003</v>
      </c>
      <c r="O148" s="16">
        <f t="shared" si="34"/>
        <v>15.04721081629136</v>
      </c>
      <c r="P148" s="18">
        <v>0.107323</v>
      </c>
      <c r="Q148" s="16">
        <f t="shared" si="27"/>
        <v>10.907479236056574</v>
      </c>
      <c r="R148" s="18">
        <v>0.59963</v>
      </c>
      <c r="S148" s="23">
        <f t="shared" si="35"/>
        <v>10.450003902897208</v>
      </c>
      <c r="T148" s="18">
        <f>VLOOKUP(B148,'[1]SocCap Calc'!A$10:B$101,2,FALSE)</f>
        <v>35.363776152832742</v>
      </c>
    </row>
    <row r="149" spans="1:20" x14ac:dyDescent="0.3">
      <c r="A149" t="s">
        <v>247</v>
      </c>
      <c r="B149" t="s">
        <v>48</v>
      </c>
      <c r="C149" s="14">
        <f t="shared" si="28"/>
        <v>79.890394662817243</v>
      </c>
      <c r="D149" s="26">
        <f t="shared" si="36"/>
        <v>171</v>
      </c>
      <c r="E149" s="16">
        <f t="shared" si="29"/>
        <v>6.2557258900796029</v>
      </c>
      <c r="F149" s="17">
        <v>168.2</v>
      </c>
      <c r="G149" s="16">
        <f t="shared" si="30"/>
        <v>2.9937482214245712</v>
      </c>
      <c r="H149" s="18">
        <v>0.88596491228070096</v>
      </c>
      <c r="I149" s="16">
        <f t="shared" si="31"/>
        <v>2.7402925982239363</v>
      </c>
      <c r="J149" s="18">
        <v>0.30380000000000001</v>
      </c>
      <c r="K149" s="16">
        <f t="shared" si="32"/>
        <v>3.9054557928714511</v>
      </c>
      <c r="L149" s="18">
        <v>0.75438596491228005</v>
      </c>
      <c r="M149" s="16">
        <f t="shared" si="33"/>
        <v>12.855611908019572</v>
      </c>
      <c r="N149" s="17">
        <v>63.131300000000003</v>
      </c>
      <c r="O149" s="16">
        <f t="shared" si="34"/>
        <v>27.770798179893049</v>
      </c>
      <c r="P149" s="18">
        <v>1.6E-2</v>
      </c>
      <c r="Q149" s="16">
        <f t="shared" si="27"/>
        <v>12.918758169407845</v>
      </c>
      <c r="R149" s="18">
        <v>0.54135299999999997</v>
      </c>
      <c r="S149" s="23">
        <f t="shared" si="35"/>
        <v>10.450003902897208</v>
      </c>
      <c r="T149" s="18">
        <f>VLOOKUP(B149,'[1]SocCap Calc'!A$10:B$101,2,FALSE)</f>
        <v>35.363776152832742</v>
      </c>
    </row>
    <row r="150" spans="1:20" x14ac:dyDescent="0.3">
      <c r="A150" t="s">
        <v>248</v>
      </c>
      <c r="B150" t="s">
        <v>48</v>
      </c>
      <c r="C150" s="14">
        <f t="shared" si="28"/>
        <v>81.708643501642541</v>
      </c>
      <c r="D150" s="26">
        <f t="shared" si="36"/>
        <v>209</v>
      </c>
      <c r="E150" s="16">
        <f t="shared" si="29"/>
        <v>6.2557258900796029</v>
      </c>
      <c r="F150" s="17">
        <v>168.2</v>
      </c>
      <c r="G150" s="16">
        <f t="shared" si="30"/>
        <v>3.8607160321538387</v>
      </c>
      <c r="H150" s="18">
        <v>0.85294117647058798</v>
      </c>
      <c r="I150" s="16">
        <f t="shared" si="31"/>
        <v>5.1443692969168344</v>
      </c>
      <c r="J150" s="18">
        <v>0.39689999999999998</v>
      </c>
      <c r="K150" s="16">
        <f t="shared" si="32"/>
        <v>3.7413610116583582</v>
      </c>
      <c r="L150" s="18">
        <v>0.76470588235294101</v>
      </c>
      <c r="M150" s="16">
        <f t="shared" si="33"/>
        <v>16.591999477255772</v>
      </c>
      <c r="N150" s="17">
        <v>56.923000000000002</v>
      </c>
      <c r="O150" s="16">
        <f t="shared" si="34"/>
        <v>22.468920300996182</v>
      </c>
      <c r="P150" s="18">
        <v>5.4053999999999998E-2</v>
      </c>
      <c r="Q150" s="16">
        <f t="shared" si="27"/>
        <v>13.19554758968475</v>
      </c>
      <c r="R150" s="18">
        <v>0.53333299999999995</v>
      </c>
      <c r="S150" s="23">
        <f t="shared" si="35"/>
        <v>10.450003902897208</v>
      </c>
      <c r="T150" s="18">
        <f>VLOOKUP(B150,'[1]SocCap Calc'!A$10:B$101,2,FALSE)</f>
        <v>35.363776152832742</v>
      </c>
    </row>
    <row r="151" spans="1:20" x14ac:dyDescent="0.3">
      <c r="A151" t="s">
        <v>249</v>
      </c>
      <c r="B151" t="s">
        <v>48</v>
      </c>
      <c r="C151" s="14">
        <f t="shared" si="28"/>
        <v>86.497110438719972</v>
      </c>
      <c r="D151" s="26">
        <f t="shared" si="36"/>
        <v>281</v>
      </c>
      <c r="E151" s="16">
        <f t="shared" si="29"/>
        <v>6.2557258900796029</v>
      </c>
      <c r="F151" s="17">
        <v>168.2</v>
      </c>
      <c r="G151" s="16">
        <f t="shared" si="30"/>
        <v>2.6056742996094933</v>
      </c>
      <c r="H151" s="18">
        <v>0.90074706510138702</v>
      </c>
      <c r="I151" s="16">
        <f t="shared" si="31"/>
        <v>3.8919770317545828</v>
      </c>
      <c r="J151" s="18">
        <v>0.34839999999999999</v>
      </c>
      <c r="K151" s="16">
        <f t="shared" si="32"/>
        <v>6.4485571332211871</v>
      </c>
      <c r="L151" s="18">
        <v>0.59445037353255004</v>
      </c>
      <c r="M151" s="16">
        <f t="shared" si="33"/>
        <v>18.474005431826026</v>
      </c>
      <c r="N151" s="17">
        <v>53.795900000000003</v>
      </c>
      <c r="O151" s="16">
        <f t="shared" si="34"/>
        <v>23.244961184620912</v>
      </c>
      <c r="P151" s="18">
        <v>4.8483999999999999E-2</v>
      </c>
      <c r="Q151" s="16">
        <f t="shared" si="27"/>
        <v>15.126205564710972</v>
      </c>
      <c r="R151" s="18">
        <v>0.47739199999999998</v>
      </c>
      <c r="S151" s="23">
        <f t="shared" si="35"/>
        <v>10.450003902897208</v>
      </c>
      <c r="T151" s="18">
        <f>VLOOKUP(B151,'[1]SocCap Calc'!A$10:B$101,2,FALSE)</f>
        <v>35.363776152832742</v>
      </c>
    </row>
    <row r="152" spans="1:20" x14ac:dyDescent="0.3">
      <c r="A152" t="s">
        <v>250</v>
      </c>
      <c r="B152" t="s">
        <v>48</v>
      </c>
      <c r="C152" s="14">
        <f t="shared" si="28"/>
        <v>89.148488052740987</v>
      </c>
      <c r="D152" s="26">
        <f t="shared" si="36"/>
        <v>312</v>
      </c>
      <c r="E152" s="16">
        <f t="shared" si="29"/>
        <v>6.2557258900796029</v>
      </c>
      <c r="F152" s="17">
        <v>168.2</v>
      </c>
      <c r="G152" s="16">
        <f t="shared" si="30"/>
        <v>3.0503333526427063</v>
      </c>
      <c r="H152" s="18">
        <v>0.88380952380952305</v>
      </c>
      <c r="I152" s="16">
        <f t="shared" si="31"/>
        <v>6.4535711081276839</v>
      </c>
      <c r="J152" s="18">
        <v>0.4476</v>
      </c>
      <c r="K152" s="16">
        <f t="shared" si="32"/>
        <v>4.0887731055980732</v>
      </c>
      <c r="L152" s="18">
        <v>0.74285714285714199</v>
      </c>
      <c r="M152" s="16">
        <f t="shared" si="33"/>
        <v>15.194833789067079</v>
      </c>
      <c r="N152" s="17">
        <v>59.244500000000002</v>
      </c>
      <c r="O152" s="16">
        <f t="shared" si="34"/>
        <v>26.02602978031809</v>
      </c>
      <c r="P152" s="18">
        <v>2.8523E-2</v>
      </c>
      <c r="Q152" s="16">
        <f t="shared" si="27"/>
        <v>17.629217124010541</v>
      </c>
      <c r="R152" s="18">
        <v>0.40486699999999998</v>
      </c>
      <c r="S152" s="23">
        <f t="shared" si="35"/>
        <v>10.450003902897208</v>
      </c>
      <c r="T152" s="18">
        <f>VLOOKUP(B152,'[1]SocCap Calc'!A$10:B$101,2,FALSE)</f>
        <v>35.363776152832742</v>
      </c>
    </row>
    <row r="153" spans="1:20" x14ac:dyDescent="0.3">
      <c r="A153" t="s">
        <v>251</v>
      </c>
      <c r="B153" t="s">
        <v>48</v>
      </c>
      <c r="C153" s="14">
        <f t="shared" si="28"/>
        <v>81.478458244520283</v>
      </c>
      <c r="D153" s="26">
        <f t="shared" si="36"/>
        <v>206</v>
      </c>
      <c r="E153" s="16">
        <f t="shared" si="29"/>
        <v>6.2557258900796029</v>
      </c>
      <c r="F153" s="17">
        <v>168.2</v>
      </c>
      <c r="G153" s="16">
        <f t="shared" si="30"/>
        <v>2.7912533152008798</v>
      </c>
      <c r="H153" s="18">
        <v>0.89367816091954</v>
      </c>
      <c r="I153" s="16">
        <f t="shared" si="31"/>
        <v>4.4058451982850757</v>
      </c>
      <c r="J153" s="18">
        <v>0.36830000000000002</v>
      </c>
      <c r="K153" s="16">
        <f t="shared" si="32"/>
        <v>3.701044621446532</v>
      </c>
      <c r="L153" s="18">
        <v>0.76724137931034397</v>
      </c>
      <c r="M153" s="16">
        <f t="shared" si="33"/>
        <v>11.643992712042202</v>
      </c>
      <c r="N153" s="17">
        <v>65.144499999999994</v>
      </c>
      <c r="O153" s="16">
        <f t="shared" si="34"/>
        <v>23.815079550113268</v>
      </c>
      <c r="P153" s="18">
        <v>4.4392000000000001E-2</v>
      </c>
      <c r="Q153" s="16">
        <f t="shared" si="27"/>
        <v>18.415513054455516</v>
      </c>
      <c r="R153" s="18">
        <v>0.38208399999999998</v>
      </c>
      <c r="S153" s="23">
        <f t="shared" si="35"/>
        <v>10.450003902897208</v>
      </c>
      <c r="T153" s="18">
        <f>VLOOKUP(B153,'[1]SocCap Calc'!A$10:B$101,2,FALSE)</f>
        <v>35.363776152832742</v>
      </c>
    </row>
    <row r="154" spans="1:20" x14ac:dyDescent="0.3">
      <c r="A154" t="s">
        <v>252</v>
      </c>
      <c r="B154" t="s">
        <v>48</v>
      </c>
      <c r="C154" s="14">
        <f t="shared" si="28"/>
        <v>94.747958711859553</v>
      </c>
      <c r="D154" s="26">
        <f t="shared" si="36"/>
        <v>382</v>
      </c>
      <c r="E154" s="16">
        <f t="shared" si="29"/>
        <v>6.2557258900796029</v>
      </c>
      <c r="F154" s="17">
        <v>168.2</v>
      </c>
      <c r="G154" s="16">
        <f t="shared" si="30"/>
        <v>3.6928984140059598</v>
      </c>
      <c r="H154" s="18">
        <v>0.85933352993217305</v>
      </c>
      <c r="I154" s="16">
        <f t="shared" si="31"/>
        <v>5.50846684204648</v>
      </c>
      <c r="J154" s="18">
        <v>0.41099999999999998</v>
      </c>
      <c r="K154" s="16">
        <f t="shared" si="32"/>
        <v>6.2787231427587189</v>
      </c>
      <c r="L154" s="18">
        <v>0.60513122972574396</v>
      </c>
      <c r="M154" s="16">
        <f t="shared" si="33"/>
        <v>15.264947854401559</v>
      </c>
      <c r="N154" s="17">
        <v>59.128</v>
      </c>
      <c r="O154" s="16">
        <f t="shared" si="34"/>
        <v>27.495213104882328</v>
      </c>
      <c r="P154" s="18">
        <v>1.7978000000000001E-2</v>
      </c>
      <c r="Q154" s="16">
        <f t="shared" si="27"/>
        <v>19.801979560787696</v>
      </c>
      <c r="R154" s="18">
        <v>0.34191100000000002</v>
      </c>
      <c r="S154" s="23">
        <f t="shared" si="35"/>
        <v>10.450003902897208</v>
      </c>
      <c r="T154" s="18">
        <f>VLOOKUP(B154,'[1]SocCap Calc'!A$10:B$101,2,FALSE)</f>
        <v>35.363776152832742</v>
      </c>
    </row>
    <row r="155" spans="1:20" x14ac:dyDescent="0.3">
      <c r="A155" t="s">
        <v>253</v>
      </c>
      <c r="B155" t="s">
        <v>48</v>
      </c>
      <c r="C155" s="14">
        <f t="shared" si="28"/>
        <v>76.817284498568796</v>
      </c>
      <c r="D155" s="26">
        <f t="shared" si="36"/>
        <v>134</v>
      </c>
      <c r="E155" s="16">
        <f t="shared" si="29"/>
        <v>6.2557258900796029</v>
      </c>
      <c r="F155" s="17">
        <v>168.2</v>
      </c>
      <c r="G155" s="16">
        <f t="shared" si="30"/>
        <v>4.958875259077594</v>
      </c>
      <c r="H155" s="18">
        <v>0.81111111111111101</v>
      </c>
      <c r="I155" s="16">
        <f t="shared" si="31"/>
        <v>2.6834830521753386</v>
      </c>
      <c r="J155" s="18">
        <v>0.30159999999999998</v>
      </c>
      <c r="K155" s="16">
        <f t="shared" si="32"/>
        <v>1.5900784299548016</v>
      </c>
      <c r="L155" s="18">
        <v>0.9</v>
      </c>
      <c r="M155" s="16">
        <f t="shared" si="33"/>
        <v>14.202223248670958</v>
      </c>
      <c r="N155" s="17">
        <v>60.893799999999999</v>
      </c>
      <c r="O155" s="16">
        <f t="shared" si="34"/>
        <v>18.496204007338083</v>
      </c>
      <c r="P155" s="18">
        <v>8.2568000000000003E-2</v>
      </c>
      <c r="Q155" s="16">
        <f t="shared" si="27"/>
        <v>18.180690708375206</v>
      </c>
      <c r="R155" s="18">
        <v>0.38888800000000001</v>
      </c>
      <c r="S155" s="23">
        <f t="shared" si="35"/>
        <v>10.450003902897208</v>
      </c>
      <c r="T155" s="18">
        <f>VLOOKUP(B155,'[1]SocCap Calc'!A$10:B$101,2,FALSE)</f>
        <v>35.363776152832742</v>
      </c>
    </row>
    <row r="156" spans="1:20" x14ac:dyDescent="0.3">
      <c r="A156" t="s">
        <v>254</v>
      </c>
      <c r="B156" t="s">
        <v>49</v>
      </c>
      <c r="C156" s="14">
        <f t="shared" si="28"/>
        <v>89.327648659639436</v>
      </c>
      <c r="D156" s="26">
        <f t="shared" si="36"/>
        <v>315</v>
      </c>
      <c r="E156" s="16">
        <f t="shared" si="29"/>
        <v>4.0814796965763236</v>
      </c>
      <c r="F156" s="17">
        <v>173.9</v>
      </c>
      <c r="G156" s="16">
        <f t="shared" si="30"/>
        <v>4.829537225128302</v>
      </c>
      <c r="H156" s="18">
        <v>0.81603773584905603</v>
      </c>
      <c r="I156" s="16">
        <f t="shared" si="31"/>
        <v>5.7821855639169923</v>
      </c>
      <c r="J156" s="18">
        <v>0.42159999999999997</v>
      </c>
      <c r="K156" s="16">
        <f t="shared" si="32"/>
        <v>3.450170178203817</v>
      </c>
      <c r="L156" s="18">
        <v>0.78301886792452802</v>
      </c>
      <c r="M156" s="16">
        <f t="shared" si="33"/>
        <v>19.577654985563015</v>
      </c>
      <c r="N156" s="17">
        <v>51.9621</v>
      </c>
      <c r="O156" s="16">
        <f t="shared" si="34"/>
        <v>16.57546798908843</v>
      </c>
      <c r="P156" s="18">
        <v>9.6353999999999995E-2</v>
      </c>
      <c r="Q156" s="16">
        <f t="shared" si="27"/>
        <v>15.091417068995373</v>
      </c>
      <c r="R156" s="18">
        <v>0.47839999999999999</v>
      </c>
      <c r="S156" s="23">
        <f t="shared" si="35"/>
        <v>19.93973595216719</v>
      </c>
      <c r="T156" s="18">
        <f>VLOOKUP(B156,'[1]SocCap Calc'!A$10:B$101,2,FALSE)</f>
        <v>51.589622546725742</v>
      </c>
    </row>
    <row r="157" spans="1:20" x14ac:dyDescent="0.3">
      <c r="A157" t="s">
        <v>255</v>
      </c>
      <c r="B157" t="s">
        <v>49</v>
      </c>
      <c r="C157" s="14">
        <f t="shared" si="28"/>
        <v>102.50706800025625</v>
      </c>
      <c r="D157" s="26">
        <f t="shared" si="36"/>
        <v>480</v>
      </c>
      <c r="E157" s="16">
        <f t="shared" si="29"/>
        <v>4.0814796965763236</v>
      </c>
      <c r="F157" s="17">
        <v>173.9</v>
      </c>
      <c r="G157" s="16">
        <f t="shared" si="30"/>
        <v>3.8865278871921163</v>
      </c>
      <c r="H157" s="18">
        <v>0.851957975167144</v>
      </c>
      <c r="I157" s="16">
        <f t="shared" si="31"/>
        <v>3.4917279573212854</v>
      </c>
      <c r="J157" s="18">
        <v>0.33289999999999997</v>
      </c>
      <c r="K157" s="16">
        <f t="shared" si="32"/>
        <v>5.1635784735877097</v>
      </c>
      <c r="L157" s="18">
        <v>0.67526265520534801</v>
      </c>
      <c r="M157" s="16">
        <f t="shared" si="33"/>
        <v>19.51843417844789</v>
      </c>
      <c r="N157" s="17">
        <v>52.060499999999998</v>
      </c>
      <c r="O157" s="16">
        <f t="shared" si="34"/>
        <v>28.324754832189626</v>
      </c>
      <c r="P157" s="18">
        <v>1.2024E-2</v>
      </c>
      <c r="Q157" s="16">
        <f t="shared" si="27"/>
        <v>18.100829022774118</v>
      </c>
      <c r="R157" s="18">
        <v>0.39120199999999999</v>
      </c>
      <c r="S157" s="23">
        <f t="shared" si="35"/>
        <v>19.93973595216719</v>
      </c>
      <c r="T157" s="18">
        <f>VLOOKUP(B157,'[1]SocCap Calc'!A$10:B$101,2,FALSE)</f>
        <v>51.589622546725742</v>
      </c>
    </row>
    <row r="158" spans="1:20" x14ac:dyDescent="0.3">
      <c r="A158" t="s">
        <v>256</v>
      </c>
      <c r="B158" t="s">
        <v>49</v>
      </c>
      <c r="C158" s="14">
        <f t="shared" si="28"/>
        <v>104.47168358094521</v>
      </c>
      <c r="D158" s="26">
        <f t="shared" si="36"/>
        <v>494</v>
      </c>
      <c r="E158" s="16">
        <f t="shared" si="29"/>
        <v>4.0814796965763236</v>
      </c>
      <c r="F158" s="17">
        <v>173.9</v>
      </c>
      <c r="G158" s="16">
        <f t="shared" si="30"/>
        <v>2.1368614317502796</v>
      </c>
      <c r="H158" s="18">
        <v>0.91860465116279</v>
      </c>
      <c r="I158" s="16">
        <f t="shared" si="31"/>
        <v>3.520132730345586</v>
      </c>
      <c r="J158" s="18">
        <v>0.33400000000000002</v>
      </c>
      <c r="K158" s="16">
        <f t="shared" si="32"/>
        <v>4.0676424952332253</v>
      </c>
      <c r="L158" s="18">
        <v>0.74418604651162701</v>
      </c>
      <c r="M158" s="16">
        <f t="shared" si="33"/>
        <v>20.938770609257841</v>
      </c>
      <c r="N158" s="17">
        <v>49.700499999999998</v>
      </c>
      <c r="O158" s="16">
        <f t="shared" si="34"/>
        <v>28.321411029459465</v>
      </c>
      <c r="P158" s="18">
        <v>1.2048E-2</v>
      </c>
      <c r="Q158" s="16">
        <f t="shared" si="27"/>
        <v>21.465649636155302</v>
      </c>
      <c r="R158" s="18">
        <v>0.29370600000000002</v>
      </c>
      <c r="S158" s="23">
        <f t="shared" si="35"/>
        <v>19.93973595216719</v>
      </c>
      <c r="T158" s="18">
        <f>VLOOKUP(B158,'[1]SocCap Calc'!A$10:B$101,2,FALSE)</f>
        <v>51.589622546725742</v>
      </c>
    </row>
    <row r="159" spans="1:20" x14ac:dyDescent="0.3">
      <c r="A159" t="s">
        <v>257</v>
      </c>
      <c r="B159" t="s">
        <v>49</v>
      </c>
      <c r="C159" s="14">
        <f t="shared" si="28"/>
        <v>90.277269934448697</v>
      </c>
      <c r="D159" s="26">
        <f t="shared" si="36"/>
        <v>329</v>
      </c>
      <c r="E159" s="16">
        <f t="shared" si="29"/>
        <v>4.0814796965763236</v>
      </c>
      <c r="F159" s="17">
        <v>173.9</v>
      </c>
      <c r="G159" s="16">
        <f t="shared" si="30"/>
        <v>4.0487539086917614</v>
      </c>
      <c r="H159" s="18">
        <v>0.84577861163226997</v>
      </c>
      <c r="I159" s="16">
        <f t="shared" si="31"/>
        <v>6.2624844532369481</v>
      </c>
      <c r="J159" s="18">
        <v>0.44019999999999998</v>
      </c>
      <c r="K159" s="16">
        <f t="shared" si="32"/>
        <v>4.30782974269182</v>
      </c>
      <c r="L159" s="18">
        <v>0.72908067542213795</v>
      </c>
      <c r="M159" s="16">
        <f t="shared" si="33"/>
        <v>17.35446736886303</v>
      </c>
      <c r="N159" s="17">
        <v>55.656100000000002</v>
      </c>
      <c r="O159" s="16">
        <f t="shared" si="34"/>
        <v>19.569564683719577</v>
      </c>
      <c r="P159" s="18">
        <v>7.4864E-2</v>
      </c>
      <c r="Q159" s="16">
        <f t="shared" si="27"/>
        <v>14.712954128502037</v>
      </c>
      <c r="R159" s="18">
        <v>0.48936600000000002</v>
      </c>
      <c r="S159" s="23">
        <f t="shared" si="35"/>
        <v>19.93973595216719</v>
      </c>
      <c r="T159" s="18">
        <f>VLOOKUP(B159,'[1]SocCap Calc'!A$10:B$101,2,FALSE)</f>
        <v>51.589622546725742</v>
      </c>
    </row>
    <row r="160" spans="1:20" x14ac:dyDescent="0.3">
      <c r="A160" t="s">
        <v>258</v>
      </c>
      <c r="B160" t="s">
        <v>49</v>
      </c>
      <c r="C160" s="14">
        <f t="shared" si="28"/>
        <v>89.351218778341803</v>
      </c>
      <c r="D160" s="26">
        <f t="shared" si="36"/>
        <v>316</v>
      </c>
      <c r="E160" s="16">
        <f t="shared" si="29"/>
        <v>4.0814796965763236</v>
      </c>
      <c r="F160" s="17">
        <v>173.9</v>
      </c>
      <c r="G160" s="16">
        <f t="shared" si="30"/>
        <v>3.9278589196695783</v>
      </c>
      <c r="H160" s="18">
        <v>0.85038363171355402</v>
      </c>
      <c r="I160" s="16">
        <f t="shared" si="31"/>
        <v>4.0830636866453185</v>
      </c>
      <c r="J160" s="18">
        <v>0.35580000000000001</v>
      </c>
      <c r="K160" s="16">
        <f t="shared" si="32"/>
        <v>3.8633619142124376</v>
      </c>
      <c r="L160" s="18">
        <v>0.75703324808184103</v>
      </c>
      <c r="M160" s="16">
        <f t="shared" si="33"/>
        <v>16.87420106725865</v>
      </c>
      <c r="N160" s="17">
        <v>56.454099999999997</v>
      </c>
      <c r="O160" s="16">
        <f t="shared" si="34"/>
        <v>20.02083872717748</v>
      </c>
      <c r="P160" s="18">
        <v>7.1624999999999994E-2</v>
      </c>
      <c r="Q160" s="16">
        <f t="shared" si="27"/>
        <v>16.560678814634823</v>
      </c>
      <c r="R160" s="18">
        <v>0.43582799999999999</v>
      </c>
      <c r="S160" s="23">
        <f t="shared" si="35"/>
        <v>19.93973595216719</v>
      </c>
      <c r="T160" s="18">
        <f>VLOOKUP(B160,'[1]SocCap Calc'!A$10:B$101,2,FALSE)</f>
        <v>51.589622546725742</v>
      </c>
    </row>
    <row r="161" spans="1:20" x14ac:dyDescent="0.3">
      <c r="A161" t="s">
        <v>71</v>
      </c>
      <c r="B161" t="s">
        <v>49</v>
      </c>
      <c r="C161" s="14">
        <f t="shared" si="28"/>
        <v>100.0365944646525</v>
      </c>
      <c r="D161" s="26">
        <f t="shared" si="36"/>
        <v>453</v>
      </c>
      <c r="E161" s="16">
        <f t="shared" si="29"/>
        <v>4.0814796965763236</v>
      </c>
      <c r="F161" s="17">
        <v>173.9</v>
      </c>
      <c r="G161" s="16">
        <f t="shared" si="30"/>
        <v>4.3333252008940661</v>
      </c>
      <c r="H161" s="18">
        <v>0.83493898522800203</v>
      </c>
      <c r="I161" s="16">
        <f t="shared" si="31"/>
        <v>6.4148373267309138</v>
      </c>
      <c r="J161" s="18">
        <v>0.4461</v>
      </c>
      <c r="K161" s="16">
        <f t="shared" si="32"/>
        <v>6.5403446201370654</v>
      </c>
      <c r="L161" s="18">
        <v>0.58867786035416003</v>
      </c>
      <c r="M161" s="16">
        <f t="shared" si="33"/>
        <v>20.025542431244695</v>
      </c>
      <c r="N161" s="17">
        <v>51.2179</v>
      </c>
      <c r="O161" s="16">
        <f t="shared" si="34"/>
        <v>22.83590265063129</v>
      </c>
      <c r="P161" s="18">
        <v>5.142E-2</v>
      </c>
      <c r="Q161" s="16">
        <f t="shared" si="27"/>
        <v>15.865426586270949</v>
      </c>
      <c r="R161" s="18">
        <v>0.45597300000000002</v>
      </c>
      <c r="S161" s="23">
        <f t="shared" si="35"/>
        <v>19.93973595216719</v>
      </c>
      <c r="T161" s="18">
        <f>VLOOKUP(B161,'[1]SocCap Calc'!A$10:B$101,2,FALSE)</f>
        <v>51.589622546725742</v>
      </c>
    </row>
    <row r="162" spans="1:20" x14ac:dyDescent="0.3">
      <c r="A162" t="s">
        <v>259</v>
      </c>
      <c r="B162" t="s">
        <v>49</v>
      </c>
      <c r="C162" s="14">
        <f t="shared" si="28"/>
        <v>91.319031463324507</v>
      </c>
      <c r="D162" s="26">
        <f t="shared" si="36"/>
        <v>341</v>
      </c>
      <c r="E162" s="16">
        <f t="shared" si="29"/>
        <v>4.0814796965763236</v>
      </c>
      <c r="F162" s="17">
        <v>173.9</v>
      </c>
      <c r="G162" s="16">
        <f t="shared" si="30"/>
        <v>5.156813557234063</v>
      </c>
      <c r="H162" s="18">
        <v>0.80357142857142805</v>
      </c>
      <c r="I162" s="16">
        <f t="shared" si="31"/>
        <v>5.2683173973865012</v>
      </c>
      <c r="J162" s="18">
        <v>0.4017</v>
      </c>
      <c r="K162" s="16">
        <f t="shared" si="32"/>
        <v>4.4011099400534777</v>
      </c>
      <c r="L162" s="18">
        <v>0.72321428571428503</v>
      </c>
      <c r="M162" s="16">
        <f t="shared" si="33"/>
        <v>14.598593406862246</v>
      </c>
      <c r="N162" s="17">
        <v>60.235199999999999</v>
      </c>
      <c r="O162" s="16">
        <f t="shared" si="34"/>
        <v>16.938270585310839</v>
      </c>
      <c r="P162" s="18">
        <v>9.375E-2</v>
      </c>
      <c r="Q162" s="16">
        <f t="shared" si="27"/>
        <v>20.934710927733867</v>
      </c>
      <c r="R162" s="18">
        <v>0.30908999999999998</v>
      </c>
      <c r="S162" s="23">
        <f t="shared" si="35"/>
        <v>19.93973595216719</v>
      </c>
      <c r="T162" s="18">
        <f>VLOOKUP(B162,'[1]SocCap Calc'!A$10:B$101,2,FALSE)</f>
        <v>51.589622546725742</v>
      </c>
    </row>
    <row r="163" spans="1:20" x14ac:dyDescent="0.3">
      <c r="A163" t="s">
        <v>260</v>
      </c>
      <c r="B163" t="s">
        <v>49</v>
      </c>
      <c r="C163" s="14">
        <f t="shared" si="28"/>
        <v>82.43054080113356</v>
      </c>
      <c r="D163" s="26">
        <f t="shared" si="36"/>
        <v>219</v>
      </c>
      <c r="E163" s="16">
        <f t="shared" si="29"/>
        <v>4.0814796965763236</v>
      </c>
      <c r="F163" s="17">
        <v>173.9</v>
      </c>
      <c r="G163" s="16">
        <f t="shared" si="30"/>
        <v>2.9744629922604062</v>
      </c>
      <c r="H163" s="18">
        <v>0.88669950738916203</v>
      </c>
      <c r="I163" s="16">
        <f t="shared" si="31"/>
        <v>4.6330833824794633</v>
      </c>
      <c r="J163" s="18">
        <v>0.37709999999999999</v>
      </c>
      <c r="K163" s="16">
        <f t="shared" si="32"/>
        <v>2.4281985876157171</v>
      </c>
      <c r="L163" s="18">
        <v>0.84729064039408797</v>
      </c>
      <c r="M163" s="16">
        <f t="shared" si="33"/>
        <v>14.284253695924935</v>
      </c>
      <c r="N163" s="17">
        <v>60.7575</v>
      </c>
      <c r="O163" s="16">
        <f t="shared" si="34"/>
        <v>20.271623931939512</v>
      </c>
      <c r="P163" s="18">
        <v>6.9824999999999998E-2</v>
      </c>
      <c r="Q163" s="16">
        <f t="shared" si="27"/>
        <v>13.817702562170005</v>
      </c>
      <c r="R163" s="18">
        <v>0.51530600000000004</v>
      </c>
      <c r="S163" s="23">
        <f t="shared" si="35"/>
        <v>19.93973595216719</v>
      </c>
      <c r="T163" s="18">
        <f>VLOOKUP(B163,'[1]SocCap Calc'!A$10:B$101,2,FALSE)</f>
        <v>51.589622546725742</v>
      </c>
    </row>
    <row r="164" spans="1:20" x14ac:dyDescent="0.3">
      <c r="A164" t="s">
        <v>261</v>
      </c>
      <c r="B164" t="s">
        <v>49</v>
      </c>
      <c r="C164" s="14">
        <f t="shared" si="28"/>
        <v>81.59765966649158</v>
      </c>
      <c r="D164" s="26">
        <f t="shared" si="36"/>
        <v>208</v>
      </c>
      <c r="E164" s="16">
        <f t="shared" si="29"/>
        <v>4.0814796965763236</v>
      </c>
      <c r="F164" s="17">
        <v>173.9</v>
      </c>
      <c r="G164" s="16">
        <f t="shared" si="30"/>
        <v>1.6744426708931606</v>
      </c>
      <c r="H164" s="18">
        <v>0.93621867881548904</v>
      </c>
      <c r="I164" s="16">
        <f t="shared" si="31"/>
        <v>2.8255069172968312</v>
      </c>
      <c r="J164" s="18">
        <v>0.30709999999999998</v>
      </c>
      <c r="K164" s="16">
        <f t="shared" si="32"/>
        <v>2.6078735069873877</v>
      </c>
      <c r="L164" s="18">
        <v>0.83599088838268698</v>
      </c>
      <c r="M164" s="16">
        <f t="shared" si="33"/>
        <v>12.70075912681305</v>
      </c>
      <c r="N164" s="17">
        <v>63.388599999999997</v>
      </c>
      <c r="O164" s="16">
        <f t="shared" si="34"/>
        <v>27.656272936385054</v>
      </c>
      <c r="P164" s="18">
        <v>1.6822E-2</v>
      </c>
      <c r="Q164" s="16">
        <f t="shared" si="27"/>
        <v>10.111588859372574</v>
      </c>
      <c r="R164" s="18">
        <v>0.62269099999999999</v>
      </c>
      <c r="S164" s="23">
        <f t="shared" si="35"/>
        <v>19.93973595216719</v>
      </c>
      <c r="T164" s="18">
        <f>VLOOKUP(B164,'[1]SocCap Calc'!A$10:B$101,2,FALSE)</f>
        <v>51.589622546725742</v>
      </c>
    </row>
    <row r="165" spans="1:20" x14ac:dyDescent="0.3">
      <c r="A165" t="s">
        <v>262</v>
      </c>
      <c r="B165" t="s">
        <v>49</v>
      </c>
      <c r="C165" s="14">
        <f t="shared" si="28"/>
        <v>85.675049239980268</v>
      </c>
      <c r="D165" s="26">
        <f t="shared" si="36"/>
        <v>270</v>
      </c>
      <c r="E165" s="16">
        <f t="shared" si="29"/>
        <v>4.0814796965763236</v>
      </c>
      <c r="F165" s="17">
        <v>173.9</v>
      </c>
      <c r="G165" s="16">
        <f t="shared" si="30"/>
        <v>2.5290721986549265</v>
      </c>
      <c r="H165" s="18">
        <v>0.903664921465968</v>
      </c>
      <c r="I165" s="16">
        <f t="shared" si="31"/>
        <v>5.2941399183176818</v>
      </c>
      <c r="J165" s="18">
        <v>0.4027</v>
      </c>
      <c r="K165" s="16">
        <f t="shared" si="32"/>
        <v>3.2800570754041596</v>
      </c>
      <c r="L165" s="18">
        <v>0.79371727748691001</v>
      </c>
      <c r="M165" s="16">
        <f t="shared" si="33"/>
        <v>15.907951008078403</v>
      </c>
      <c r="N165" s="17">
        <v>58.059600000000003</v>
      </c>
      <c r="O165" s="16">
        <f t="shared" si="34"/>
        <v>24.307315177015631</v>
      </c>
      <c r="P165" s="18">
        <v>4.0858999999999999E-2</v>
      </c>
      <c r="Q165" s="16">
        <f t="shared" si="27"/>
        <v>10.335298213765952</v>
      </c>
      <c r="R165" s="18">
        <v>0.61620900000000001</v>
      </c>
      <c r="S165" s="23">
        <f t="shared" si="35"/>
        <v>19.93973595216719</v>
      </c>
      <c r="T165" s="18">
        <f>VLOOKUP(B165,'[1]SocCap Calc'!A$10:B$101,2,FALSE)</f>
        <v>51.589622546725742</v>
      </c>
    </row>
    <row r="166" spans="1:20" x14ac:dyDescent="0.3">
      <c r="A166" t="s">
        <v>263</v>
      </c>
      <c r="B166" t="s">
        <v>49</v>
      </c>
      <c r="C166" s="14">
        <f t="shared" si="28"/>
        <v>95.256261860871945</v>
      </c>
      <c r="D166" s="26">
        <f t="shared" si="36"/>
        <v>388</v>
      </c>
      <c r="E166" s="16">
        <f t="shared" si="29"/>
        <v>4.0814796965763236</v>
      </c>
      <c r="F166" s="17">
        <v>173.9</v>
      </c>
      <c r="G166" s="16">
        <f t="shared" si="30"/>
        <v>4.9742278140592724</v>
      </c>
      <c r="H166" s="18">
        <v>0.81052631578947298</v>
      </c>
      <c r="I166" s="16">
        <f t="shared" si="31"/>
        <v>3.7886869480298619</v>
      </c>
      <c r="J166" s="18">
        <v>0.34439999999999998</v>
      </c>
      <c r="K166" s="16">
        <f t="shared" si="32"/>
        <v>3.1383126907002703</v>
      </c>
      <c r="L166" s="18">
        <v>0.80263157894736803</v>
      </c>
      <c r="M166" s="16">
        <f t="shared" si="33"/>
        <v>18.560850578845464</v>
      </c>
      <c r="N166" s="17">
        <v>53.651600000000002</v>
      </c>
      <c r="O166" s="16">
        <f t="shared" si="34"/>
        <v>27.811759763337513</v>
      </c>
      <c r="P166" s="18">
        <v>1.5706000000000001E-2</v>
      </c>
      <c r="Q166" s="16">
        <f t="shared" ref="Q166:Q229" si="37">IF(R166&gt;R$7,0,IF(R166&lt;R$8,Q$3,-Q$3/R$9*R166+Q$3+Q$3*R$8/R$9))</f>
        <v>12.961208417156048</v>
      </c>
      <c r="R166" s="18">
        <v>0.54012300000000002</v>
      </c>
      <c r="S166" s="23">
        <f t="shared" si="35"/>
        <v>19.93973595216719</v>
      </c>
      <c r="T166" s="18">
        <f>VLOOKUP(B166,'[1]SocCap Calc'!A$10:B$101,2,FALSE)</f>
        <v>51.589622546725742</v>
      </c>
    </row>
    <row r="167" spans="1:20" x14ac:dyDescent="0.3">
      <c r="A167" t="s">
        <v>264</v>
      </c>
      <c r="B167" t="s">
        <v>50</v>
      </c>
      <c r="C167" s="14">
        <f t="shared" si="28"/>
        <v>97.93248276094161</v>
      </c>
      <c r="D167" s="26">
        <f t="shared" si="36"/>
        <v>421</v>
      </c>
      <c r="E167" s="16">
        <f t="shared" si="29"/>
        <v>12.130005079544574</v>
      </c>
      <c r="F167" s="17">
        <v>152.80000000000001</v>
      </c>
      <c r="G167" s="16">
        <f t="shared" si="30"/>
        <v>4.7249855261061704</v>
      </c>
      <c r="H167" s="18">
        <v>0.82002022244691597</v>
      </c>
      <c r="I167" s="16">
        <f t="shared" si="31"/>
        <v>5.9061336643866591</v>
      </c>
      <c r="J167" s="18">
        <v>0.4264</v>
      </c>
      <c r="K167" s="16">
        <f t="shared" si="32"/>
        <v>6.2702789452211638</v>
      </c>
      <c r="L167" s="18">
        <v>0.605662285136501</v>
      </c>
      <c r="M167" s="16">
        <f t="shared" si="33"/>
        <v>20.883160826966805</v>
      </c>
      <c r="N167" s="17">
        <v>49.792900000000003</v>
      </c>
      <c r="O167" s="16">
        <f t="shared" si="34"/>
        <v>25.075832504497505</v>
      </c>
      <c r="P167" s="18">
        <v>3.5342999999999999E-2</v>
      </c>
      <c r="Q167" s="16">
        <f t="shared" si="37"/>
        <v>15.283133431793154</v>
      </c>
      <c r="R167" s="18">
        <v>0.47284500000000002</v>
      </c>
      <c r="S167" s="23">
        <f t="shared" si="35"/>
        <v>7.6589527824255832</v>
      </c>
      <c r="T167" s="18">
        <f>VLOOKUP(B167,'[1]SocCap Calc'!A$10:B$101,2,FALSE)</f>
        <v>30.591547967342578</v>
      </c>
    </row>
    <row r="168" spans="1:20" x14ac:dyDescent="0.3">
      <c r="A168" t="s">
        <v>265</v>
      </c>
      <c r="B168" t="s">
        <v>50</v>
      </c>
      <c r="C168" s="14">
        <f t="shared" si="28"/>
        <v>99.86958441373406</v>
      </c>
      <c r="D168" s="26">
        <f t="shared" si="36"/>
        <v>450</v>
      </c>
      <c r="E168" s="16">
        <f t="shared" si="29"/>
        <v>12.130005079544574</v>
      </c>
      <c r="F168" s="17">
        <v>152.80000000000001</v>
      </c>
      <c r="G168" s="16">
        <f t="shared" si="30"/>
        <v>4.4660053043214099</v>
      </c>
      <c r="H168" s="18">
        <v>0.82988505747126395</v>
      </c>
      <c r="I168" s="16">
        <f t="shared" si="31"/>
        <v>6.0274995127632058</v>
      </c>
      <c r="J168" s="18">
        <v>0.43109999999999998</v>
      </c>
      <c r="K168" s="16">
        <f t="shared" si="32"/>
        <v>6.6710187003850914</v>
      </c>
      <c r="L168" s="18">
        <v>0.58045977011494199</v>
      </c>
      <c r="M168" s="16">
        <f t="shared" si="33"/>
        <v>18.00403055097031</v>
      </c>
      <c r="N168" s="17">
        <v>54.576799999999999</v>
      </c>
      <c r="O168" s="16">
        <f t="shared" si="34"/>
        <v>25.150092790129815</v>
      </c>
      <c r="P168" s="18">
        <v>3.4810000000000001E-2</v>
      </c>
      <c r="Q168" s="16">
        <f t="shared" si="37"/>
        <v>19.761979693194064</v>
      </c>
      <c r="R168" s="18">
        <v>0.34306999999999999</v>
      </c>
      <c r="S168" s="23">
        <f t="shared" si="35"/>
        <v>7.6589527824255832</v>
      </c>
      <c r="T168" s="18">
        <f>VLOOKUP(B168,'[1]SocCap Calc'!A$10:B$101,2,FALSE)</f>
        <v>30.591547967342578</v>
      </c>
    </row>
    <row r="169" spans="1:20" x14ac:dyDescent="0.3">
      <c r="A169" t="s">
        <v>266</v>
      </c>
      <c r="B169" t="s">
        <v>50</v>
      </c>
      <c r="C169" s="14">
        <f t="shared" si="28"/>
        <v>91.400904800753608</v>
      </c>
      <c r="D169" s="26">
        <f t="shared" si="36"/>
        <v>343</v>
      </c>
      <c r="E169" s="16">
        <f t="shared" si="29"/>
        <v>12.130005079544574</v>
      </c>
      <c r="F169" s="17">
        <v>152.80000000000001</v>
      </c>
      <c r="G169" s="16">
        <f t="shared" si="30"/>
        <v>6.216607825539711</v>
      </c>
      <c r="H169" s="18">
        <v>0.76320272572402004</v>
      </c>
      <c r="I169" s="16">
        <f t="shared" si="31"/>
        <v>6.735036586277551</v>
      </c>
      <c r="J169" s="18">
        <v>0.45850000000000002</v>
      </c>
      <c r="K169" s="16">
        <f t="shared" si="32"/>
        <v>6.1828858881973341</v>
      </c>
      <c r="L169" s="18">
        <v>0.61115843270868797</v>
      </c>
      <c r="M169" s="16">
        <f t="shared" si="33"/>
        <v>18.922615082472525</v>
      </c>
      <c r="N169" s="17">
        <v>53.0505</v>
      </c>
      <c r="O169" s="16">
        <f t="shared" si="34"/>
        <v>18.733892651406986</v>
      </c>
      <c r="P169" s="18">
        <v>8.0862000000000003E-2</v>
      </c>
      <c r="Q169" s="16">
        <f t="shared" si="37"/>
        <v>14.82090890488934</v>
      </c>
      <c r="R169" s="18">
        <v>0.486238</v>
      </c>
      <c r="S169" s="23">
        <f t="shared" si="35"/>
        <v>7.6589527824255832</v>
      </c>
      <c r="T169" s="18">
        <f>VLOOKUP(B169,'[1]SocCap Calc'!A$10:B$101,2,FALSE)</f>
        <v>30.591547967342578</v>
      </c>
    </row>
    <row r="170" spans="1:20" x14ac:dyDescent="0.3">
      <c r="A170" t="s">
        <v>267</v>
      </c>
      <c r="B170" t="s">
        <v>50</v>
      </c>
      <c r="C170" s="14">
        <f t="shared" si="28"/>
        <v>84.153990044605607</v>
      </c>
      <c r="D170" s="26">
        <f t="shared" si="36"/>
        <v>252</v>
      </c>
      <c r="E170" s="16">
        <f t="shared" si="29"/>
        <v>12.130005079544574</v>
      </c>
      <c r="F170" s="17">
        <v>152.80000000000001</v>
      </c>
      <c r="G170" s="16">
        <f t="shared" si="30"/>
        <v>4.4779141135483336</v>
      </c>
      <c r="H170" s="18">
        <v>0.82943143812708997</v>
      </c>
      <c r="I170" s="16">
        <f t="shared" si="31"/>
        <v>8.2146670356341929</v>
      </c>
      <c r="J170" s="18">
        <v>0.51580000000000004</v>
      </c>
      <c r="K170" s="16">
        <f t="shared" si="32"/>
        <v>3.6694117614341577</v>
      </c>
      <c r="L170" s="18">
        <v>0.76923076923076905</v>
      </c>
      <c r="M170" s="16">
        <f t="shared" si="33"/>
        <v>16.132316017148721</v>
      </c>
      <c r="N170" s="17">
        <v>57.686799999999998</v>
      </c>
      <c r="O170" s="16">
        <f t="shared" si="34"/>
        <v>16.033493296574928</v>
      </c>
      <c r="P170" s="18">
        <v>0.100244</v>
      </c>
      <c r="Q170" s="16">
        <f t="shared" si="37"/>
        <v>15.837229958295111</v>
      </c>
      <c r="R170" s="18">
        <v>0.45678999999999997</v>
      </c>
      <c r="S170" s="23">
        <f t="shared" si="35"/>
        <v>7.6589527824255832</v>
      </c>
      <c r="T170" s="18">
        <f>VLOOKUP(B170,'[1]SocCap Calc'!A$10:B$101,2,FALSE)</f>
        <v>30.591547967342578</v>
      </c>
    </row>
    <row r="171" spans="1:20" x14ac:dyDescent="0.3">
      <c r="A171" t="s">
        <v>268</v>
      </c>
      <c r="B171" t="s">
        <v>50</v>
      </c>
      <c r="C171" s="14">
        <f t="shared" si="28"/>
        <v>92.521083168879485</v>
      </c>
      <c r="D171" s="26">
        <f t="shared" si="36"/>
        <v>357</v>
      </c>
      <c r="E171" s="16">
        <f t="shared" si="29"/>
        <v>12.130005079544574</v>
      </c>
      <c r="F171" s="17">
        <v>152.80000000000001</v>
      </c>
      <c r="G171" s="16">
        <f t="shared" si="30"/>
        <v>4.8219555340370555</v>
      </c>
      <c r="H171" s="18">
        <v>0.81632653061224403</v>
      </c>
      <c r="I171" s="16">
        <f t="shared" si="31"/>
        <v>2.9546195219527336</v>
      </c>
      <c r="J171" s="18">
        <v>0.31209999999999999</v>
      </c>
      <c r="K171" s="16">
        <f t="shared" si="32"/>
        <v>1.6225290101579661</v>
      </c>
      <c r="L171" s="18">
        <v>0.89795918367346905</v>
      </c>
      <c r="M171" s="16">
        <f t="shared" si="33"/>
        <v>21.79620845373875</v>
      </c>
      <c r="N171" s="17">
        <v>48.275799999999997</v>
      </c>
      <c r="O171" s="16">
        <f t="shared" si="34"/>
        <v>30</v>
      </c>
      <c r="P171" s="18">
        <v>0</v>
      </c>
      <c r="Q171" s="16">
        <f t="shared" si="37"/>
        <v>11.536812787022829</v>
      </c>
      <c r="R171" s="18">
        <v>0.581395</v>
      </c>
      <c r="S171" s="23">
        <f t="shared" si="35"/>
        <v>7.6589527824255832</v>
      </c>
      <c r="T171" s="18">
        <f>VLOOKUP(B171,'[1]SocCap Calc'!A$10:B$101,2,FALSE)</f>
        <v>30.591547967342578</v>
      </c>
    </row>
    <row r="172" spans="1:20" x14ac:dyDescent="0.3">
      <c r="A172" t="s">
        <v>269</v>
      </c>
      <c r="B172" t="s">
        <v>50</v>
      </c>
      <c r="C172" s="14">
        <f t="shared" si="28"/>
        <v>89.428351571971888</v>
      </c>
      <c r="D172" s="26">
        <f t="shared" si="36"/>
        <v>317</v>
      </c>
      <c r="E172" s="16">
        <f t="shared" si="29"/>
        <v>12.130005079544574</v>
      </c>
      <c r="F172" s="17">
        <v>152.80000000000001</v>
      </c>
      <c r="G172" s="16">
        <f t="shared" si="30"/>
        <v>6.8818200340140407</v>
      </c>
      <c r="H172" s="18">
        <v>0.73786407766990203</v>
      </c>
      <c r="I172" s="16">
        <f t="shared" si="31"/>
        <v>7.5897620290996235</v>
      </c>
      <c r="J172" s="18">
        <v>0.49159999999999998</v>
      </c>
      <c r="K172" s="16">
        <f t="shared" si="32"/>
        <v>4.4769198513290585</v>
      </c>
      <c r="L172" s="18">
        <v>0.71844660194174703</v>
      </c>
      <c r="M172" s="16">
        <f t="shared" si="33"/>
        <v>11.223248136288287</v>
      </c>
      <c r="N172" s="17">
        <v>65.843599999999995</v>
      </c>
      <c r="O172" s="16">
        <f t="shared" si="34"/>
        <v>23.82747948523761</v>
      </c>
      <c r="P172" s="18">
        <v>4.4303000000000002E-2</v>
      </c>
      <c r="Q172" s="16">
        <f t="shared" si="37"/>
        <v>15.640164174033124</v>
      </c>
      <c r="R172" s="18">
        <v>0.46250000000000002</v>
      </c>
      <c r="S172" s="23">
        <f t="shared" si="35"/>
        <v>7.6589527824255832</v>
      </c>
      <c r="T172" s="18">
        <f>VLOOKUP(B172,'[1]SocCap Calc'!A$10:B$101,2,FALSE)</f>
        <v>30.591547967342578</v>
      </c>
    </row>
    <row r="173" spans="1:20" x14ac:dyDescent="0.3">
      <c r="A173" t="s">
        <v>270</v>
      </c>
      <c r="B173" t="s">
        <v>50</v>
      </c>
      <c r="C173" s="14">
        <f t="shared" si="28"/>
        <v>70.447172586982674</v>
      </c>
      <c r="D173" s="26">
        <f t="shared" si="36"/>
        <v>84</v>
      </c>
      <c r="E173" s="16">
        <f t="shared" si="29"/>
        <v>12.130005079544574</v>
      </c>
      <c r="F173" s="17">
        <v>152.80000000000001</v>
      </c>
      <c r="G173" s="16">
        <f t="shared" si="30"/>
        <v>7.294520728735236</v>
      </c>
      <c r="H173" s="18">
        <v>0.72214386459802504</v>
      </c>
      <c r="I173" s="16">
        <f t="shared" si="31"/>
        <v>6.5336209230143441</v>
      </c>
      <c r="J173" s="18">
        <v>0.45069999999999999</v>
      </c>
      <c r="K173" s="16">
        <f t="shared" si="32"/>
        <v>3.3416316793126315</v>
      </c>
      <c r="L173" s="18">
        <v>0.78984485190409004</v>
      </c>
      <c r="M173" s="16">
        <f t="shared" si="33"/>
        <v>16.660608948913538</v>
      </c>
      <c r="N173" s="17">
        <v>56.808999999999997</v>
      </c>
      <c r="O173" s="16">
        <f t="shared" si="34"/>
        <v>0.55405518286601918</v>
      </c>
      <c r="P173" s="18">
        <v>0.21134700000000001</v>
      </c>
      <c r="Q173" s="16">
        <f t="shared" si="37"/>
        <v>16.273777262170743</v>
      </c>
      <c r="R173" s="18">
        <v>0.44414100000000001</v>
      </c>
      <c r="S173" s="23">
        <f t="shared" si="35"/>
        <v>7.6589527824255832</v>
      </c>
      <c r="T173" s="18">
        <f>VLOOKUP(B173,'[1]SocCap Calc'!A$10:B$101,2,FALSE)</f>
        <v>30.591547967342578</v>
      </c>
    </row>
    <row r="174" spans="1:20" x14ac:dyDescent="0.3">
      <c r="A174" t="s">
        <v>271</v>
      </c>
      <c r="B174" t="s">
        <v>51</v>
      </c>
      <c r="C174" s="14">
        <f t="shared" si="28"/>
        <v>77.153974452616509</v>
      </c>
      <c r="D174" s="26">
        <f t="shared" si="36"/>
        <v>139</v>
      </c>
      <c r="E174" s="16">
        <f t="shared" si="29"/>
        <v>1.3732081222126027</v>
      </c>
      <c r="F174" s="17">
        <v>181</v>
      </c>
      <c r="G174" s="16">
        <f t="shared" si="30"/>
        <v>3.1604577470280368</v>
      </c>
      <c r="H174" s="18">
        <v>0.87961476725521603</v>
      </c>
      <c r="I174" s="16">
        <f t="shared" si="31"/>
        <v>4.5117175341029148</v>
      </c>
      <c r="J174" s="18">
        <v>0.37240000000000001</v>
      </c>
      <c r="K174" s="16">
        <f t="shared" si="32"/>
        <v>5.3598149324319229</v>
      </c>
      <c r="L174" s="18">
        <v>0.66292134831460603</v>
      </c>
      <c r="M174" s="16">
        <f t="shared" si="33"/>
        <v>11.721689929507267</v>
      </c>
      <c r="N174" s="17">
        <v>65.0154</v>
      </c>
      <c r="O174" s="16">
        <f t="shared" si="34"/>
        <v>22.204481235085993</v>
      </c>
      <c r="P174" s="18">
        <v>5.5952000000000002E-2</v>
      </c>
      <c r="Q174" s="16">
        <f t="shared" si="37"/>
        <v>13.336737803943205</v>
      </c>
      <c r="R174" s="18">
        <v>0.52924199999999999</v>
      </c>
      <c r="S174" s="23">
        <f t="shared" si="35"/>
        <v>15.48586714830456</v>
      </c>
      <c r="T174" s="18">
        <f>VLOOKUP(B174,'[1]SocCap Calc'!A$10:B$101,2,FALSE)</f>
        <v>43.97425567495128</v>
      </c>
    </row>
    <row r="175" spans="1:20" x14ac:dyDescent="0.3">
      <c r="A175" t="s">
        <v>272</v>
      </c>
      <c r="B175" t="s">
        <v>51</v>
      </c>
      <c r="C175" s="14">
        <f t="shared" si="28"/>
        <v>83.660002716892222</v>
      </c>
      <c r="D175" s="26">
        <f t="shared" si="36"/>
        <v>241</v>
      </c>
      <c r="E175" s="16">
        <f t="shared" si="29"/>
        <v>1.3732081222126027</v>
      </c>
      <c r="F175" s="17">
        <v>181</v>
      </c>
      <c r="G175" s="16">
        <f t="shared" si="30"/>
        <v>3.3845162149474106</v>
      </c>
      <c r="H175" s="18">
        <v>0.87108013937282203</v>
      </c>
      <c r="I175" s="16">
        <f t="shared" si="31"/>
        <v>4.630501130386345</v>
      </c>
      <c r="J175" s="18">
        <v>0.377</v>
      </c>
      <c r="K175" s="16">
        <f t="shared" si="32"/>
        <v>2.7701714807575017</v>
      </c>
      <c r="L175" s="18">
        <v>0.82578397212543497</v>
      </c>
      <c r="M175" s="16">
        <f t="shared" si="33"/>
        <v>16.979101338398554</v>
      </c>
      <c r="N175" s="17">
        <v>56.279800000000002</v>
      </c>
      <c r="O175" s="16">
        <f t="shared" si="34"/>
        <v>21.341501480477092</v>
      </c>
      <c r="P175" s="18">
        <v>6.2146E-2</v>
      </c>
      <c r="Q175" s="16">
        <f t="shared" si="37"/>
        <v>17.695135801408153</v>
      </c>
      <c r="R175" s="18">
        <v>0.40295700000000001</v>
      </c>
      <c r="S175" s="23">
        <f t="shared" si="35"/>
        <v>15.48586714830456</v>
      </c>
      <c r="T175" s="18">
        <f>VLOOKUP(B175,'[1]SocCap Calc'!A$10:B$101,2,FALSE)</f>
        <v>43.97425567495128</v>
      </c>
    </row>
    <row r="176" spans="1:20" x14ac:dyDescent="0.3">
      <c r="A176" t="s">
        <v>273</v>
      </c>
      <c r="B176" t="s">
        <v>51</v>
      </c>
      <c r="C176" s="14">
        <f t="shared" si="28"/>
        <v>53.835060894036758</v>
      </c>
      <c r="D176" s="26">
        <f t="shared" si="36"/>
        <v>16</v>
      </c>
      <c r="E176" s="16">
        <f t="shared" si="29"/>
        <v>1.3732081222126027</v>
      </c>
      <c r="F176" s="17">
        <v>181</v>
      </c>
      <c r="G176" s="16">
        <f t="shared" si="30"/>
        <v>0.89986249151964515</v>
      </c>
      <c r="H176" s="18">
        <v>0.96572327044025097</v>
      </c>
      <c r="I176" s="16">
        <f t="shared" si="31"/>
        <v>6.7892638802330305</v>
      </c>
      <c r="J176" s="18">
        <v>0.46060000000000001</v>
      </c>
      <c r="K176" s="16">
        <f t="shared" si="32"/>
        <v>4.0460329022172745</v>
      </c>
      <c r="L176" s="18">
        <v>0.74554507337526199</v>
      </c>
      <c r="M176" s="16">
        <f t="shared" si="33"/>
        <v>10.031248841855149</v>
      </c>
      <c r="N176" s="17">
        <v>67.824200000000005</v>
      </c>
      <c r="O176" s="16">
        <f t="shared" si="34"/>
        <v>14.65264209413243</v>
      </c>
      <c r="P176" s="18">
        <v>0.110155</v>
      </c>
      <c r="Q176" s="16">
        <f t="shared" si="37"/>
        <v>0.55693541356207366</v>
      </c>
      <c r="R176" s="18">
        <v>0.89953799999999995</v>
      </c>
      <c r="S176" s="23">
        <f t="shared" si="35"/>
        <v>15.48586714830456</v>
      </c>
      <c r="T176" s="18">
        <f>VLOOKUP(B176,'[1]SocCap Calc'!A$10:B$101,2,FALSE)</f>
        <v>43.97425567495128</v>
      </c>
    </row>
    <row r="177" spans="1:20" x14ac:dyDescent="0.3">
      <c r="A177" t="s">
        <v>274</v>
      </c>
      <c r="B177" t="s">
        <v>51</v>
      </c>
      <c r="C177" s="14">
        <f t="shared" si="28"/>
        <v>54.255913184246396</v>
      </c>
      <c r="D177" s="26">
        <f t="shared" si="36"/>
        <v>17</v>
      </c>
      <c r="E177" s="16">
        <f t="shared" si="29"/>
        <v>1.3732081222126027</v>
      </c>
      <c r="F177" s="17">
        <v>181</v>
      </c>
      <c r="G177" s="16">
        <f t="shared" si="30"/>
        <v>2.9371598780014949</v>
      </c>
      <c r="H177" s="18">
        <v>0.88812042310821804</v>
      </c>
      <c r="I177" s="16">
        <f t="shared" si="31"/>
        <v>7.4709784328161932</v>
      </c>
      <c r="J177" s="18">
        <v>0.48699999999999999</v>
      </c>
      <c r="K177" s="16">
        <f t="shared" si="32"/>
        <v>2.044201724433349</v>
      </c>
      <c r="L177" s="18">
        <v>0.87144019528071603</v>
      </c>
      <c r="M177" s="16">
        <f t="shared" si="33"/>
        <v>11.605354746424407</v>
      </c>
      <c r="N177" s="17">
        <v>65.208699999999993</v>
      </c>
      <c r="O177" s="16">
        <f t="shared" si="34"/>
        <v>6.6606749188214991</v>
      </c>
      <c r="P177" s="18">
        <v>0.167517</v>
      </c>
      <c r="Q177" s="16">
        <f t="shared" si="37"/>
        <v>6.6784682132322901</v>
      </c>
      <c r="R177" s="18">
        <v>0.72216599999999997</v>
      </c>
      <c r="S177" s="23">
        <f t="shared" si="35"/>
        <v>15.48586714830456</v>
      </c>
      <c r="T177" s="18">
        <f>VLOOKUP(B177,'[1]SocCap Calc'!A$10:B$101,2,FALSE)</f>
        <v>43.97425567495128</v>
      </c>
    </row>
    <row r="178" spans="1:20" x14ac:dyDescent="0.3">
      <c r="A178" t="s">
        <v>275</v>
      </c>
      <c r="B178" t="s">
        <v>51</v>
      </c>
      <c r="C178" s="14">
        <f t="shared" si="28"/>
        <v>55.648449683664523</v>
      </c>
      <c r="D178" s="26">
        <f t="shared" si="36"/>
        <v>22</v>
      </c>
      <c r="E178" s="16">
        <f t="shared" si="29"/>
        <v>1.3732081222126027</v>
      </c>
      <c r="F178" s="17">
        <v>181</v>
      </c>
      <c r="G178" s="16">
        <f t="shared" si="30"/>
        <v>0.92114074228456744</v>
      </c>
      <c r="H178" s="18">
        <v>0.96491275899672801</v>
      </c>
      <c r="I178" s="16">
        <f t="shared" si="31"/>
        <v>5.2683173973865012</v>
      </c>
      <c r="J178" s="18">
        <v>0.4017</v>
      </c>
      <c r="K178" s="16">
        <f t="shared" si="32"/>
        <v>3.7983280270621504</v>
      </c>
      <c r="L178" s="18">
        <v>0.76112322791712095</v>
      </c>
      <c r="M178" s="16">
        <f t="shared" si="33"/>
        <v>7.6748144091461334</v>
      </c>
      <c r="N178" s="17">
        <v>71.739599999999996</v>
      </c>
      <c r="O178" s="16">
        <f t="shared" si="34"/>
        <v>19.520661568790985</v>
      </c>
      <c r="P178" s="18">
        <v>7.5215000000000004E-2</v>
      </c>
      <c r="Q178" s="16">
        <f t="shared" si="37"/>
        <v>1.6061122684770242</v>
      </c>
      <c r="R178" s="18">
        <v>0.86913799999999997</v>
      </c>
      <c r="S178" s="23">
        <f t="shared" si="35"/>
        <v>15.48586714830456</v>
      </c>
      <c r="T178" s="18">
        <f>VLOOKUP(B178,'[1]SocCap Calc'!A$10:B$101,2,FALSE)</f>
        <v>43.97425567495128</v>
      </c>
    </row>
    <row r="179" spans="1:20" x14ac:dyDescent="0.3">
      <c r="A179" t="s">
        <v>276</v>
      </c>
      <c r="B179" t="s">
        <v>51</v>
      </c>
      <c r="C179" s="14">
        <f t="shared" si="28"/>
        <v>63.65104600652721</v>
      </c>
      <c r="D179" s="26">
        <f t="shared" si="36"/>
        <v>47</v>
      </c>
      <c r="E179" s="16">
        <f t="shared" si="29"/>
        <v>1.3732081222126027</v>
      </c>
      <c r="F179" s="17">
        <v>181</v>
      </c>
      <c r="G179" s="16">
        <f t="shared" si="30"/>
        <v>2.3532364457128381</v>
      </c>
      <c r="H179" s="18">
        <v>0.91036269430051797</v>
      </c>
      <c r="I179" s="16">
        <f t="shared" si="31"/>
        <v>3.9255463089651181</v>
      </c>
      <c r="J179" s="18">
        <v>0.34970000000000001</v>
      </c>
      <c r="K179" s="16">
        <f t="shared" si="32"/>
        <v>4.1770454092595068</v>
      </c>
      <c r="L179" s="18">
        <v>0.73730569948186497</v>
      </c>
      <c r="M179" s="16">
        <f t="shared" si="33"/>
        <v>7.9598446352612093</v>
      </c>
      <c r="N179" s="17">
        <v>71.266000000000005</v>
      </c>
      <c r="O179" s="16">
        <f t="shared" si="34"/>
        <v>14.675212762561014</v>
      </c>
      <c r="P179" s="18">
        <v>0.10999299999999999</v>
      </c>
      <c r="Q179" s="16">
        <f t="shared" si="37"/>
        <v>13.701085174250348</v>
      </c>
      <c r="R179" s="18">
        <v>0.51868499999999995</v>
      </c>
      <c r="S179" s="23">
        <f t="shared" si="35"/>
        <v>15.48586714830456</v>
      </c>
      <c r="T179" s="18">
        <f>VLOOKUP(B179,'[1]SocCap Calc'!A$10:B$101,2,FALSE)</f>
        <v>43.97425567495128</v>
      </c>
    </row>
    <row r="180" spans="1:20" x14ac:dyDescent="0.3">
      <c r="A180" t="s">
        <v>277</v>
      </c>
      <c r="B180" t="s">
        <v>51</v>
      </c>
      <c r="C180" s="14">
        <f t="shared" si="28"/>
        <v>63.000215311636225</v>
      </c>
      <c r="D180" s="26">
        <f t="shared" si="36"/>
        <v>44</v>
      </c>
      <c r="E180" s="16">
        <f t="shared" si="29"/>
        <v>1.3732081222126027</v>
      </c>
      <c r="F180" s="17">
        <v>181</v>
      </c>
      <c r="G180" s="16">
        <f t="shared" si="30"/>
        <v>1.2133260402485853</v>
      </c>
      <c r="H180" s="18">
        <v>0.95378310692873902</v>
      </c>
      <c r="I180" s="16">
        <f t="shared" si="31"/>
        <v>5.54720062344325</v>
      </c>
      <c r="J180" s="18">
        <v>0.41249999999999998</v>
      </c>
      <c r="K180" s="16">
        <f t="shared" si="32"/>
        <v>4.3755212772377048</v>
      </c>
      <c r="L180" s="18">
        <v>0.72482355619640204</v>
      </c>
      <c r="M180" s="16">
        <f t="shared" si="33"/>
        <v>9.022749792233018</v>
      </c>
      <c r="N180" s="17">
        <v>69.499899999999997</v>
      </c>
      <c r="O180" s="16">
        <f t="shared" si="34"/>
        <v>21.415204465654377</v>
      </c>
      <c r="P180" s="18">
        <v>6.1616999999999998E-2</v>
      </c>
      <c r="Q180" s="16">
        <f t="shared" si="37"/>
        <v>4.5671378423021247</v>
      </c>
      <c r="R180" s="18">
        <v>0.78334199999999998</v>
      </c>
      <c r="S180" s="23">
        <f t="shared" si="35"/>
        <v>15.48586714830456</v>
      </c>
      <c r="T180" s="18">
        <f>VLOOKUP(B180,'[1]SocCap Calc'!A$10:B$101,2,FALSE)</f>
        <v>43.97425567495128</v>
      </c>
    </row>
    <row r="181" spans="1:20" x14ac:dyDescent="0.3">
      <c r="A181" t="s">
        <v>278</v>
      </c>
      <c r="B181" t="s">
        <v>51</v>
      </c>
      <c r="C181" s="14">
        <f t="shared" si="28"/>
        <v>84.158824130004888</v>
      </c>
      <c r="D181" s="26">
        <f t="shared" si="36"/>
        <v>253</v>
      </c>
      <c r="E181" s="16">
        <f t="shared" si="29"/>
        <v>1.3732081222126027</v>
      </c>
      <c r="F181" s="17">
        <v>181</v>
      </c>
      <c r="G181" s="16">
        <f t="shared" si="30"/>
        <v>3.2959806359176227</v>
      </c>
      <c r="H181" s="18">
        <v>0.87445255474452499</v>
      </c>
      <c r="I181" s="16">
        <f t="shared" si="31"/>
        <v>4.2018472829287488</v>
      </c>
      <c r="J181" s="18">
        <v>0.3604</v>
      </c>
      <c r="K181" s="16">
        <f t="shared" si="32"/>
        <v>5.571077710790548</v>
      </c>
      <c r="L181" s="18">
        <v>0.64963503649635002</v>
      </c>
      <c r="M181" s="16">
        <f t="shared" si="33"/>
        <v>11.779165407957418</v>
      </c>
      <c r="N181" s="17">
        <v>64.919899999999998</v>
      </c>
      <c r="O181" s="16">
        <f t="shared" si="34"/>
        <v>25.782768131698919</v>
      </c>
      <c r="P181" s="18">
        <v>3.0269000000000001E-2</v>
      </c>
      <c r="Q181" s="16">
        <f t="shared" si="37"/>
        <v>16.668909690194468</v>
      </c>
      <c r="R181" s="18">
        <v>0.43269200000000002</v>
      </c>
      <c r="S181" s="23">
        <f t="shared" si="35"/>
        <v>15.48586714830456</v>
      </c>
      <c r="T181" s="18">
        <f>VLOOKUP(B181,'[1]SocCap Calc'!A$10:B$101,2,FALSE)</f>
        <v>43.97425567495128</v>
      </c>
    </row>
    <row r="182" spans="1:20" x14ac:dyDescent="0.3">
      <c r="A182" t="s">
        <v>279</v>
      </c>
      <c r="B182" t="s">
        <v>51</v>
      </c>
      <c r="C182" s="14">
        <f t="shared" si="28"/>
        <v>54.450976804684714</v>
      </c>
      <c r="D182" s="26">
        <f t="shared" si="36"/>
        <v>18</v>
      </c>
      <c r="E182" s="16">
        <f t="shared" si="29"/>
        <v>1.3732081222126027</v>
      </c>
      <c r="F182" s="17">
        <v>181</v>
      </c>
      <c r="G182" s="16">
        <f t="shared" si="30"/>
        <v>0.98436262757260806</v>
      </c>
      <c r="H182" s="18">
        <v>0.96250456942921303</v>
      </c>
      <c r="I182" s="16">
        <f t="shared" si="31"/>
        <v>6.0352462690425606</v>
      </c>
      <c r="J182" s="18">
        <v>0.43140000000000001</v>
      </c>
      <c r="K182" s="16">
        <f t="shared" si="32"/>
        <v>3.2293148540885825</v>
      </c>
      <c r="L182" s="18">
        <v>0.79690845474959504</v>
      </c>
      <c r="M182" s="16">
        <f t="shared" si="33"/>
        <v>7.4142187843407434</v>
      </c>
      <c r="N182" s="17">
        <v>72.172600000000003</v>
      </c>
      <c r="O182" s="16">
        <f t="shared" si="34"/>
        <v>16.566690506921759</v>
      </c>
      <c r="P182" s="18">
        <v>9.6417000000000003E-2</v>
      </c>
      <c r="Q182" s="16">
        <f t="shared" si="37"/>
        <v>3.3620684922012929</v>
      </c>
      <c r="R182" s="18">
        <v>0.81825899999999996</v>
      </c>
      <c r="S182" s="23">
        <f t="shared" si="35"/>
        <v>15.48586714830456</v>
      </c>
      <c r="T182" s="18">
        <f>VLOOKUP(B182,'[1]SocCap Calc'!A$10:B$101,2,FALSE)</f>
        <v>43.97425567495128</v>
      </c>
    </row>
    <row r="183" spans="1:20" x14ac:dyDescent="0.3">
      <c r="A183" t="s">
        <v>280</v>
      </c>
      <c r="B183" t="s">
        <v>52</v>
      </c>
      <c r="C183" s="14">
        <f t="shared" si="28"/>
        <v>75.382029304824016</v>
      </c>
      <c r="D183" s="26">
        <f t="shared" si="36"/>
        <v>123</v>
      </c>
      <c r="E183" s="16">
        <f t="shared" si="29"/>
        <v>5.0732411181743089</v>
      </c>
      <c r="F183" s="17">
        <v>171.3</v>
      </c>
      <c r="G183" s="16">
        <f t="shared" si="30"/>
        <v>2.8142280046503245</v>
      </c>
      <c r="H183" s="18">
        <v>0.89280303030302999</v>
      </c>
      <c r="I183" s="16">
        <f t="shared" si="31"/>
        <v>4.5530335675928031</v>
      </c>
      <c r="J183" s="18">
        <v>0.374</v>
      </c>
      <c r="K183" s="16">
        <f t="shared" si="32"/>
        <v>3.8607586121251147</v>
      </c>
      <c r="L183" s="18">
        <v>0.75719696969696904</v>
      </c>
      <c r="M183" s="16">
        <f t="shared" si="33"/>
        <v>8.5640894558261245</v>
      </c>
      <c r="N183" s="17">
        <v>70.262</v>
      </c>
      <c r="O183" s="16">
        <f t="shared" si="34"/>
        <v>24.174816993833026</v>
      </c>
      <c r="P183" s="18">
        <v>4.181E-2</v>
      </c>
      <c r="Q183" s="16">
        <f t="shared" si="37"/>
        <v>9.3591495899365285</v>
      </c>
      <c r="R183" s="18">
        <v>0.64449299999999998</v>
      </c>
      <c r="S183" s="23">
        <f t="shared" si="35"/>
        <v>16.982711962685791</v>
      </c>
      <c r="T183" s="18">
        <f>VLOOKUP(B183,'[1]SocCap Calc'!A$10:B$101,2,FALSE)</f>
        <v>46.533608658528252</v>
      </c>
    </row>
    <row r="184" spans="1:20" x14ac:dyDescent="0.3">
      <c r="A184" t="s">
        <v>276</v>
      </c>
      <c r="B184" t="s">
        <v>52</v>
      </c>
      <c r="C184" s="14">
        <f t="shared" si="28"/>
        <v>68.847923816870122</v>
      </c>
      <c r="D184" s="26">
        <f t="shared" si="36"/>
        <v>72</v>
      </c>
      <c r="E184" s="16">
        <f t="shared" si="29"/>
        <v>5.0732411181743089</v>
      </c>
      <c r="F184" s="17">
        <v>171.3</v>
      </c>
      <c r="G184" s="16">
        <f t="shared" si="30"/>
        <v>2.3532364457128381</v>
      </c>
      <c r="H184" s="18">
        <v>0.91036269430051797</v>
      </c>
      <c r="I184" s="16">
        <f t="shared" si="31"/>
        <v>3.9255463089651181</v>
      </c>
      <c r="J184" s="18">
        <v>0.34970000000000001</v>
      </c>
      <c r="K184" s="16">
        <f t="shared" si="32"/>
        <v>4.1770454092595068</v>
      </c>
      <c r="L184" s="18">
        <v>0.73730569948186497</v>
      </c>
      <c r="M184" s="16">
        <f t="shared" si="33"/>
        <v>7.9598446352612093</v>
      </c>
      <c r="N184" s="17">
        <v>71.266000000000005</v>
      </c>
      <c r="O184" s="16">
        <f t="shared" si="34"/>
        <v>14.675212762561014</v>
      </c>
      <c r="P184" s="18">
        <v>0.10999299999999999</v>
      </c>
      <c r="Q184" s="16">
        <f t="shared" si="37"/>
        <v>13.701085174250348</v>
      </c>
      <c r="R184" s="18">
        <v>0.51868499999999995</v>
      </c>
      <c r="S184" s="23">
        <f t="shared" si="35"/>
        <v>16.982711962685791</v>
      </c>
      <c r="T184" s="18">
        <f>VLOOKUP(B184,'[1]SocCap Calc'!A$10:B$101,2,FALSE)</f>
        <v>46.533608658528252</v>
      </c>
    </row>
    <row r="185" spans="1:20" x14ac:dyDescent="0.3">
      <c r="A185" t="s">
        <v>281</v>
      </c>
      <c r="B185" t="s">
        <v>52</v>
      </c>
      <c r="C185" s="14">
        <f t="shared" si="28"/>
        <v>81.233888882489026</v>
      </c>
      <c r="D185" s="26">
        <f t="shared" si="36"/>
        <v>200</v>
      </c>
      <c r="E185" s="16">
        <f t="shared" si="29"/>
        <v>5.0732411181743089</v>
      </c>
      <c r="F185" s="17">
        <v>171.3</v>
      </c>
      <c r="G185" s="16">
        <f t="shared" si="30"/>
        <v>2.0538047071258312</v>
      </c>
      <c r="H185" s="18">
        <v>0.92176837108099996</v>
      </c>
      <c r="I185" s="16">
        <f t="shared" si="31"/>
        <v>4.9713584066779264</v>
      </c>
      <c r="J185" s="18">
        <v>0.39019999999999999</v>
      </c>
      <c r="K185" s="16">
        <f t="shared" si="32"/>
        <v>6.0907662537977947</v>
      </c>
      <c r="L185" s="18">
        <v>0.61695183463554504</v>
      </c>
      <c r="M185" s="16">
        <f t="shared" si="33"/>
        <v>11.857223727904898</v>
      </c>
      <c r="N185" s="17">
        <v>64.790199999999999</v>
      </c>
      <c r="O185" s="16">
        <f t="shared" si="34"/>
        <v>22.862792397586329</v>
      </c>
      <c r="P185" s="18">
        <v>5.1227000000000002E-2</v>
      </c>
      <c r="Q185" s="16">
        <f t="shared" si="37"/>
        <v>11.341990308536154</v>
      </c>
      <c r="R185" s="18">
        <v>0.58704000000000001</v>
      </c>
      <c r="S185" s="23">
        <f t="shared" si="35"/>
        <v>16.982711962685791</v>
      </c>
      <c r="T185" s="18">
        <f>VLOOKUP(B185,'[1]SocCap Calc'!A$10:B$101,2,FALSE)</f>
        <v>46.533608658528252</v>
      </c>
    </row>
    <row r="186" spans="1:20" x14ac:dyDescent="0.3">
      <c r="A186" t="s">
        <v>282</v>
      </c>
      <c r="B186" t="s">
        <v>52</v>
      </c>
      <c r="C186" s="14">
        <f t="shared" si="28"/>
        <v>61.063472411081293</v>
      </c>
      <c r="D186" s="26">
        <f t="shared" si="36"/>
        <v>35</v>
      </c>
      <c r="E186" s="16">
        <f t="shared" si="29"/>
        <v>5.0732411181743089</v>
      </c>
      <c r="F186" s="17">
        <v>171.3</v>
      </c>
      <c r="G186" s="16">
        <f t="shared" si="30"/>
        <v>1.0080758528401823</v>
      </c>
      <c r="H186" s="18">
        <v>0.96160130718954195</v>
      </c>
      <c r="I186" s="16">
        <f t="shared" si="31"/>
        <v>4.9945986755159888</v>
      </c>
      <c r="J186" s="18">
        <v>0.3911</v>
      </c>
      <c r="K186" s="16">
        <f t="shared" si="32"/>
        <v>1.6584968373439297</v>
      </c>
      <c r="L186" s="18">
        <v>0.89569716775599095</v>
      </c>
      <c r="M186" s="16">
        <f t="shared" si="33"/>
        <v>5.0056652266706472</v>
      </c>
      <c r="N186" s="17">
        <v>76.174599999999998</v>
      </c>
      <c r="O186" s="16">
        <f t="shared" si="34"/>
        <v>21.901309787551448</v>
      </c>
      <c r="P186" s="18">
        <v>5.8127999999999999E-2</v>
      </c>
      <c r="Q186" s="16">
        <f t="shared" si="37"/>
        <v>4.4393729502989965</v>
      </c>
      <c r="R186" s="18">
        <v>0.78704399999999997</v>
      </c>
      <c r="S186" s="23">
        <f t="shared" si="35"/>
        <v>16.982711962685791</v>
      </c>
      <c r="T186" s="18">
        <f>VLOOKUP(B186,'[1]SocCap Calc'!A$10:B$101,2,FALSE)</f>
        <v>46.533608658528252</v>
      </c>
    </row>
    <row r="187" spans="1:20" x14ac:dyDescent="0.3">
      <c r="A187" t="s">
        <v>283</v>
      </c>
      <c r="B187" t="s">
        <v>52</v>
      </c>
      <c r="C187" s="14">
        <f t="shared" si="28"/>
        <v>73.209117868409493</v>
      </c>
      <c r="D187" s="26">
        <f t="shared" si="36"/>
        <v>101</v>
      </c>
      <c r="E187" s="16">
        <f t="shared" si="29"/>
        <v>5.0732411181743089</v>
      </c>
      <c r="F187" s="17">
        <v>171.3</v>
      </c>
      <c r="G187" s="16">
        <f t="shared" si="30"/>
        <v>2.9602000457238908</v>
      </c>
      <c r="H187" s="18">
        <v>0.88724279835390896</v>
      </c>
      <c r="I187" s="16">
        <f t="shared" si="31"/>
        <v>6.0429930253219153</v>
      </c>
      <c r="J187" s="18">
        <v>0.43169999999999997</v>
      </c>
      <c r="K187" s="16">
        <f t="shared" si="32"/>
        <v>3.337201643115022</v>
      </c>
      <c r="L187" s="18">
        <v>0.79012345679012297</v>
      </c>
      <c r="M187" s="16">
        <f t="shared" si="33"/>
        <v>14.346363322899339</v>
      </c>
      <c r="N187" s="17">
        <v>60.654299999999999</v>
      </c>
      <c r="O187" s="16">
        <f t="shared" si="34"/>
        <v>15.250207507034849</v>
      </c>
      <c r="P187" s="18">
        <v>0.105866</v>
      </c>
      <c r="Q187" s="16">
        <f t="shared" si="37"/>
        <v>9.2161992434543691</v>
      </c>
      <c r="R187" s="18">
        <v>0.64863499999999996</v>
      </c>
      <c r="S187" s="23">
        <f t="shared" si="35"/>
        <v>16.982711962685791</v>
      </c>
      <c r="T187" s="18">
        <f>VLOOKUP(B187,'[1]SocCap Calc'!A$10:B$101,2,FALSE)</f>
        <v>46.533608658528252</v>
      </c>
    </row>
    <row r="188" spans="1:20" x14ac:dyDescent="0.3">
      <c r="A188" t="s">
        <v>284</v>
      </c>
      <c r="B188" t="s">
        <v>52</v>
      </c>
      <c r="C188" s="14">
        <f t="shared" si="28"/>
        <v>80.562008404250207</v>
      </c>
      <c r="D188" s="26">
        <f t="shared" si="36"/>
        <v>183</v>
      </c>
      <c r="E188" s="16">
        <f t="shared" si="29"/>
        <v>5.0732411181743089</v>
      </c>
      <c r="F188" s="17">
        <v>171.3</v>
      </c>
      <c r="G188" s="16">
        <f t="shared" si="30"/>
        <v>2.1644652648352007</v>
      </c>
      <c r="H188" s="18">
        <v>0.91755319148936099</v>
      </c>
      <c r="I188" s="16">
        <f t="shared" si="31"/>
        <v>4.7518669787628918</v>
      </c>
      <c r="J188" s="18">
        <v>0.38169999999999998</v>
      </c>
      <c r="K188" s="16">
        <f t="shared" si="32"/>
        <v>1.9030193975522911</v>
      </c>
      <c r="L188" s="18">
        <v>0.88031914893617003</v>
      </c>
      <c r="M188" s="16">
        <f t="shared" si="33"/>
        <v>10.942490956215043</v>
      </c>
      <c r="N188" s="17">
        <v>66.310100000000006</v>
      </c>
      <c r="O188" s="16">
        <f t="shared" si="34"/>
        <v>21.854078573987934</v>
      </c>
      <c r="P188" s="18">
        <v>5.8466999999999998E-2</v>
      </c>
      <c r="Q188" s="16">
        <f t="shared" si="37"/>
        <v>16.890134152036733</v>
      </c>
      <c r="R188" s="18">
        <v>0.42628199999999999</v>
      </c>
      <c r="S188" s="23">
        <f t="shared" si="35"/>
        <v>16.982711962685791</v>
      </c>
      <c r="T188" s="18">
        <f>VLOOKUP(B188,'[1]SocCap Calc'!A$10:B$101,2,FALSE)</f>
        <v>46.533608658528252</v>
      </c>
    </row>
    <row r="189" spans="1:20" x14ac:dyDescent="0.3">
      <c r="A189" t="s">
        <v>285</v>
      </c>
      <c r="B189" t="s">
        <v>52</v>
      </c>
      <c r="C189" s="14">
        <f t="shared" si="28"/>
        <v>99.939757590788901</v>
      </c>
      <c r="D189" s="26">
        <f t="shared" si="36"/>
        <v>452</v>
      </c>
      <c r="E189" s="16">
        <f t="shared" si="29"/>
        <v>5.0732411181743089</v>
      </c>
      <c r="F189" s="17">
        <v>171.3</v>
      </c>
      <c r="G189" s="16">
        <f t="shared" si="30"/>
        <v>1.9526927369241065</v>
      </c>
      <c r="H189" s="18">
        <v>0.92561983471074305</v>
      </c>
      <c r="I189" s="16">
        <f t="shared" si="31"/>
        <v>6.9028829723302243</v>
      </c>
      <c r="J189" s="18">
        <v>0.46500000000000002</v>
      </c>
      <c r="K189" s="16">
        <f t="shared" si="32"/>
        <v>0.78846864295280827</v>
      </c>
      <c r="L189" s="18">
        <v>0.95041322314049503</v>
      </c>
      <c r="M189" s="16">
        <f t="shared" si="33"/>
        <v>24.484195149046585</v>
      </c>
      <c r="N189" s="17">
        <v>43.8095</v>
      </c>
      <c r="O189" s="16">
        <f t="shared" si="34"/>
        <v>26.971211352043436</v>
      </c>
      <c r="P189" s="18">
        <v>2.1739000000000001E-2</v>
      </c>
      <c r="Q189" s="16">
        <f t="shared" si="37"/>
        <v>16.784353656631659</v>
      </c>
      <c r="R189" s="18">
        <v>0.42934699999999998</v>
      </c>
      <c r="S189" s="23">
        <f t="shared" si="35"/>
        <v>16.982711962685791</v>
      </c>
      <c r="T189" s="18">
        <f>VLOOKUP(B189,'[1]SocCap Calc'!A$10:B$101,2,FALSE)</f>
        <v>46.533608658528252</v>
      </c>
    </row>
    <row r="190" spans="1:20" x14ac:dyDescent="0.3">
      <c r="A190" t="s">
        <v>286</v>
      </c>
      <c r="B190" t="s">
        <v>52</v>
      </c>
      <c r="C190" s="14">
        <f t="shared" si="28"/>
        <v>85.704748597263659</v>
      </c>
      <c r="D190" s="26">
        <f t="shared" si="36"/>
        <v>271</v>
      </c>
      <c r="E190" s="16">
        <f t="shared" si="29"/>
        <v>5.0732411181743089</v>
      </c>
      <c r="F190" s="17">
        <v>171.3</v>
      </c>
      <c r="G190" s="16">
        <f t="shared" si="30"/>
        <v>4.5166226268638638</v>
      </c>
      <c r="H190" s="18">
        <v>0.82795698924731098</v>
      </c>
      <c r="I190" s="16">
        <f t="shared" si="31"/>
        <v>6.2418264364920057</v>
      </c>
      <c r="J190" s="18">
        <v>0.43940000000000001</v>
      </c>
      <c r="K190" s="16">
        <f t="shared" si="32"/>
        <v>2.9065949794872834</v>
      </c>
      <c r="L190" s="18">
        <v>0.81720430107526798</v>
      </c>
      <c r="M190" s="16">
        <f t="shared" si="33"/>
        <v>10.195309736363118</v>
      </c>
      <c r="N190" s="17">
        <v>67.551599999999993</v>
      </c>
      <c r="O190" s="16">
        <f t="shared" si="34"/>
        <v>20.265632952047973</v>
      </c>
      <c r="P190" s="18">
        <v>6.9868E-2</v>
      </c>
      <c r="Q190" s="16">
        <f t="shared" si="37"/>
        <v>19.522808785149305</v>
      </c>
      <c r="R190" s="18">
        <v>0.35</v>
      </c>
      <c r="S190" s="23">
        <f t="shared" si="35"/>
        <v>16.982711962685791</v>
      </c>
      <c r="T190" s="18">
        <f>VLOOKUP(B190,'[1]SocCap Calc'!A$10:B$101,2,FALSE)</f>
        <v>46.533608658528252</v>
      </c>
    </row>
    <row r="191" spans="1:20" x14ac:dyDescent="0.3">
      <c r="A191" t="s">
        <v>287</v>
      </c>
      <c r="B191" t="s">
        <v>53</v>
      </c>
      <c r="C191" s="14">
        <f t="shared" si="28"/>
        <v>100.43392199434402</v>
      </c>
      <c r="D191" s="26">
        <f t="shared" si="36"/>
        <v>456</v>
      </c>
      <c r="E191" s="16">
        <f t="shared" si="29"/>
        <v>9.3835888351193901</v>
      </c>
      <c r="F191" s="17">
        <v>160</v>
      </c>
      <c r="G191" s="16">
        <f t="shared" si="30"/>
        <v>2.8547895947781612</v>
      </c>
      <c r="H191" s="18">
        <v>0.89125799573560704</v>
      </c>
      <c r="I191" s="16">
        <f t="shared" si="31"/>
        <v>3.3806911173172116</v>
      </c>
      <c r="J191" s="18">
        <v>0.3286</v>
      </c>
      <c r="K191" s="16">
        <f t="shared" si="32"/>
        <v>5.4358757982107972</v>
      </c>
      <c r="L191" s="18">
        <v>0.658137882018479</v>
      </c>
      <c r="M191" s="16">
        <f t="shared" si="33"/>
        <v>17.943425517672612</v>
      </c>
      <c r="N191" s="17">
        <v>54.677500000000002</v>
      </c>
      <c r="O191" s="16">
        <f t="shared" si="34"/>
        <v>23.921802587250887</v>
      </c>
      <c r="P191" s="18">
        <v>4.3625999999999998E-2</v>
      </c>
      <c r="Q191" s="16">
        <f t="shared" si="37"/>
        <v>15.105843250750453</v>
      </c>
      <c r="R191" s="18">
        <v>0.47798200000000002</v>
      </c>
      <c r="S191" s="23">
        <f t="shared" si="35"/>
        <v>22.407905293244507</v>
      </c>
      <c r="T191" s="18">
        <f>VLOOKUP(B191,'[1]SocCap Calc'!A$10:B$101,2,FALSE)</f>
        <v>55.809777172220926</v>
      </c>
    </row>
    <row r="192" spans="1:20" x14ac:dyDescent="0.3">
      <c r="A192" t="s">
        <v>288</v>
      </c>
      <c r="B192" t="s">
        <v>53</v>
      </c>
      <c r="C192" s="14">
        <f t="shared" si="28"/>
        <v>106.34354016347422</v>
      </c>
      <c r="D192" s="26">
        <f t="shared" si="36"/>
        <v>509</v>
      </c>
      <c r="E192" s="16">
        <f t="shared" si="29"/>
        <v>9.3835888351193901</v>
      </c>
      <c r="F192" s="17">
        <v>160</v>
      </c>
      <c r="G192" s="16">
        <f t="shared" si="30"/>
        <v>6.4926450261167901</v>
      </c>
      <c r="H192" s="18">
        <v>0.75268817204300997</v>
      </c>
      <c r="I192" s="16">
        <f t="shared" si="31"/>
        <v>4.7699427434147195</v>
      </c>
      <c r="J192" s="18">
        <v>0.38240000000000002</v>
      </c>
      <c r="K192" s="16">
        <f t="shared" si="32"/>
        <v>6.8390470105582919</v>
      </c>
      <c r="L192" s="18">
        <v>0.56989247311827895</v>
      </c>
      <c r="M192" s="16">
        <f t="shared" si="33"/>
        <v>18.86875062884647</v>
      </c>
      <c r="N192" s="17">
        <v>53.14</v>
      </c>
      <c r="O192" s="16">
        <f t="shared" si="34"/>
        <v>23.667116279303666</v>
      </c>
      <c r="P192" s="18">
        <v>4.5454000000000001E-2</v>
      </c>
      <c r="Q192" s="16">
        <f t="shared" si="37"/>
        <v>13.914544346870379</v>
      </c>
      <c r="R192" s="18">
        <v>0.51249999999999996</v>
      </c>
      <c r="S192" s="23">
        <f t="shared" si="35"/>
        <v>22.407905293244507</v>
      </c>
      <c r="T192" s="18">
        <f>VLOOKUP(B192,'[1]SocCap Calc'!A$10:B$101,2,FALSE)</f>
        <v>55.809777172220926</v>
      </c>
    </row>
    <row r="193" spans="1:20" x14ac:dyDescent="0.3">
      <c r="A193" t="s">
        <v>289</v>
      </c>
      <c r="B193" t="s">
        <v>53</v>
      </c>
      <c r="C193" s="14">
        <f t="shared" si="28"/>
        <v>90.848875770486217</v>
      </c>
      <c r="D193" s="26">
        <f t="shared" si="36"/>
        <v>336</v>
      </c>
      <c r="E193" s="16">
        <f t="shared" si="29"/>
        <v>9.3835888351193901</v>
      </c>
      <c r="F193" s="17">
        <v>160</v>
      </c>
      <c r="G193" s="16">
        <f t="shared" si="30"/>
        <v>1.2210636752858726</v>
      </c>
      <c r="H193" s="18">
        <v>0.95348837209302295</v>
      </c>
      <c r="I193" s="16">
        <f t="shared" si="31"/>
        <v>2.544041439146965</v>
      </c>
      <c r="J193" s="18">
        <v>0.29620000000000002</v>
      </c>
      <c r="K193" s="16">
        <f t="shared" si="32"/>
        <v>2.2187140883090377</v>
      </c>
      <c r="L193" s="18">
        <v>0.86046511627906896</v>
      </c>
      <c r="M193" s="16">
        <f t="shared" si="33"/>
        <v>10.939120666379221</v>
      </c>
      <c r="N193" s="17">
        <v>66.315700000000007</v>
      </c>
      <c r="O193" s="16">
        <f t="shared" si="34"/>
        <v>27.788492469340149</v>
      </c>
      <c r="P193" s="18">
        <v>1.5873000000000002E-2</v>
      </c>
      <c r="Q193" s="16">
        <f t="shared" si="37"/>
        <v>14.345949303661065</v>
      </c>
      <c r="R193" s="18">
        <v>0.5</v>
      </c>
      <c r="S193" s="23">
        <f t="shared" si="35"/>
        <v>22.407905293244507</v>
      </c>
      <c r="T193" s="18">
        <f>VLOOKUP(B193,'[1]SocCap Calc'!A$10:B$101,2,FALSE)</f>
        <v>55.809777172220926</v>
      </c>
    </row>
    <row r="194" spans="1:20" x14ac:dyDescent="0.3">
      <c r="A194" t="s">
        <v>290</v>
      </c>
      <c r="B194" t="s">
        <v>53</v>
      </c>
      <c r="C194" s="14">
        <f t="shared" si="28"/>
        <v>110.59137164565524</v>
      </c>
      <c r="D194" s="26">
        <f t="shared" si="36"/>
        <v>523</v>
      </c>
      <c r="E194" s="16">
        <f t="shared" si="29"/>
        <v>9.3835888351193901</v>
      </c>
      <c r="F194" s="17">
        <v>160</v>
      </c>
      <c r="G194" s="16">
        <f t="shared" si="30"/>
        <v>1.4584927232581286</v>
      </c>
      <c r="H194" s="18">
        <v>0.94444444444444398</v>
      </c>
      <c r="I194" s="16">
        <f t="shared" si="31"/>
        <v>0</v>
      </c>
      <c r="J194" s="18">
        <v>0.1852</v>
      </c>
      <c r="K194" s="16">
        <f t="shared" si="32"/>
        <v>2.650130716591339</v>
      </c>
      <c r="L194" s="18">
        <v>0.83333333333333304</v>
      </c>
      <c r="M194" s="16">
        <f t="shared" si="33"/>
        <v>20.758520286788528</v>
      </c>
      <c r="N194" s="17">
        <v>50</v>
      </c>
      <c r="O194" s="16">
        <f t="shared" si="34"/>
        <v>30</v>
      </c>
      <c r="P194" s="18">
        <v>0</v>
      </c>
      <c r="Q194" s="16">
        <f t="shared" si="37"/>
        <v>23.932733790653337</v>
      </c>
      <c r="R194" s="18">
        <v>0.222222</v>
      </c>
      <c r="S194" s="23">
        <f t="shared" si="35"/>
        <v>22.407905293244507</v>
      </c>
      <c r="T194" s="18">
        <f>VLOOKUP(B194,'[1]SocCap Calc'!A$10:B$101,2,FALSE)</f>
        <v>55.809777172220926</v>
      </c>
    </row>
    <row r="195" spans="1:20" x14ac:dyDescent="0.3">
      <c r="A195" t="s">
        <v>291</v>
      </c>
      <c r="B195" t="s">
        <v>53</v>
      </c>
      <c r="C195" s="14">
        <f t="shared" si="28"/>
        <v>91.272746146785096</v>
      </c>
      <c r="D195" s="26">
        <f t="shared" si="36"/>
        <v>340</v>
      </c>
      <c r="E195" s="16">
        <f t="shared" si="29"/>
        <v>9.3835888351193901</v>
      </c>
      <c r="F195" s="17">
        <v>160</v>
      </c>
      <c r="G195" s="16">
        <f t="shared" si="30"/>
        <v>5.3395665800636181</v>
      </c>
      <c r="H195" s="18">
        <v>0.79661016949152497</v>
      </c>
      <c r="I195" s="16">
        <f t="shared" si="31"/>
        <v>4.1063039554833827</v>
      </c>
      <c r="J195" s="18">
        <v>0.35670000000000002</v>
      </c>
      <c r="K195" s="16">
        <f t="shared" si="32"/>
        <v>4.5366644470461859</v>
      </c>
      <c r="L195" s="18">
        <v>0.71468926553672296</v>
      </c>
      <c r="M195" s="16">
        <f t="shared" si="33"/>
        <v>10.403425133725019</v>
      </c>
      <c r="N195" s="17">
        <v>67.205799999999996</v>
      </c>
      <c r="O195" s="16">
        <f t="shared" si="34"/>
        <v>22.27693029423947</v>
      </c>
      <c r="P195" s="18">
        <v>5.5432000000000002E-2</v>
      </c>
      <c r="Q195" s="16">
        <f t="shared" si="37"/>
        <v>12.818361607863515</v>
      </c>
      <c r="R195" s="18">
        <v>0.54426200000000002</v>
      </c>
      <c r="S195" s="23">
        <f t="shared" si="35"/>
        <v>22.407905293244507</v>
      </c>
      <c r="T195" s="18">
        <f>VLOOKUP(B195,'[1]SocCap Calc'!A$10:B$101,2,FALSE)</f>
        <v>55.809777172220926</v>
      </c>
    </row>
    <row r="196" spans="1:20" x14ac:dyDescent="0.3">
      <c r="A196" t="s">
        <v>292</v>
      </c>
      <c r="B196" t="s">
        <v>53</v>
      </c>
      <c r="C196" s="14">
        <f t="shared" si="28"/>
        <v>124.77825701873756</v>
      </c>
      <c r="D196" s="26">
        <f t="shared" si="36"/>
        <v>559</v>
      </c>
      <c r="E196" s="16">
        <f t="shared" si="29"/>
        <v>9.3835888351193901</v>
      </c>
      <c r="F196" s="17">
        <v>160</v>
      </c>
      <c r="G196" s="16">
        <f t="shared" si="30"/>
        <v>8.7509563395487078</v>
      </c>
      <c r="H196" s="18">
        <v>0.66666666666666596</v>
      </c>
      <c r="I196" s="16">
        <f t="shared" si="31"/>
        <v>4.3464534001433597</v>
      </c>
      <c r="J196" s="18">
        <v>0.36599999999999999</v>
      </c>
      <c r="K196" s="16">
        <f t="shared" si="32"/>
        <v>1.3250653582956788</v>
      </c>
      <c r="L196" s="18">
        <v>0.91666666666666596</v>
      </c>
      <c r="M196" s="16">
        <f t="shared" si="33"/>
        <v>22.528644655558967</v>
      </c>
      <c r="N196" s="17">
        <v>47.058799999999998</v>
      </c>
      <c r="O196" s="16">
        <f t="shared" si="34"/>
        <v>30</v>
      </c>
      <c r="P196" s="18">
        <v>0</v>
      </c>
      <c r="Q196" s="16">
        <f t="shared" si="37"/>
        <v>26.035643136826948</v>
      </c>
      <c r="R196" s="18">
        <v>0.16128999999999999</v>
      </c>
      <c r="S196" s="23">
        <f t="shared" si="35"/>
        <v>22.407905293244507</v>
      </c>
      <c r="T196" s="18">
        <f>VLOOKUP(B196,'[1]SocCap Calc'!A$10:B$101,2,FALSE)</f>
        <v>55.809777172220926</v>
      </c>
    </row>
    <row r="197" spans="1:20" x14ac:dyDescent="0.3">
      <c r="A197" t="s">
        <v>181</v>
      </c>
      <c r="B197" t="s">
        <v>53</v>
      </c>
      <c r="C197" s="14">
        <f t="shared" si="28"/>
        <v>98.507353823125939</v>
      </c>
      <c r="D197" s="26">
        <f t="shared" si="36"/>
        <v>429</v>
      </c>
      <c r="E197" s="16">
        <f t="shared" si="29"/>
        <v>9.3835888351193901</v>
      </c>
      <c r="F197" s="17">
        <v>160</v>
      </c>
      <c r="G197" s="16">
        <f t="shared" si="30"/>
        <v>4.9857080628882819</v>
      </c>
      <c r="H197" s="18">
        <v>0.81008902077151301</v>
      </c>
      <c r="I197" s="16">
        <f t="shared" si="31"/>
        <v>6.9932617955893557</v>
      </c>
      <c r="J197" s="18">
        <v>0.46850000000000003</v>
      </c>
      <c r="K197" s="16">
        <f t="shared" si="32"/>
        <v>4.9070669648456784</v>
      </c>
      <c r="L197" s="18">
        <v>0.69139465875370898</v>
      </c>
      <c r="M197" s="16">
        <f t="shared" si="33"/>
        <v>15.385014429802656</v>
      </c>
      <c r="N197" s="17">
        <v>58.9285</v>
      </c>
      <c r="O197" s="16">
        <f t="shared" si="34"/>
        <v>17.686028470842963</v>
      </c>
      <c r="P197" s="18">
        <v>8.8383000000000003E-2</v>
      </c>
      <c r="Q197" s="16">
        <f t="shared" si="37"/>
        <v>16.758779970793103</v>
      </c>
      <c r="R197" s="18">
        <v>0.43008800000000003</v>
      </c>
      <c r="S197" s="23">
        <f t="shared" si="35"/>
        <v>22.407905293244507</v>
      </c>
      <c r="T197" s="18">
        <f>VLOOKUP(B197,'[1]SocCap Calc'!A$10:B$101,2,FALSE)</f>
        <v>55.809777172220926</v>
      </c>
    </row>
    <row r="198" spans="1:20" x14ac:dyDescent="0.3">
      <c r="A198" t="s">
        <v>293</v>
      </c>
      <c r="B198" t="s">
        <v>53</v>
      </c>
      <c r="C198" s="14">
        <f t="shared" si="28"/>
        <v>62.763822610535996</v>
      </c>
      <c r="D198" s="26">
        <f t="shared" si="36"/>
        <v>41</v>
      </c>
      <c r="E198" s="16">
        <f t="shared" si="29"/>
        <v>9.3835888351193901</v>
      </c>
      <c r="F198" s="17">
        <v>160</v>
      </c>
      <c r="G198" s="16">
        <f t="shared" si="30"/>
        <v>0.97232848217210233</v>
      </c>
      <c r="H198" s="18">
        <v>0.96296296296296202</v>
      </c>
      <c r="I198" s="16">
        <f t="shared" si="31"/>
        <v>0</v>
      </c>
      <c r="J198" s="18">
        <v>4.7600000000000003E-2</v>
      </c>
      <c r="K198" s="16">
        <f t="shared" si="32"/>
        <v>8.8817841970012523E-16</v>
      </c>
      <c r="L198" s="18">
        <v>1</v>
      </c>
      <c r="M198" s="16">
        <f t="shared" si="33"/>
        <v>0</v>
      </c>
      <c r="N198" s="17">
        <v>93.103399999999993</v>
      </c>
      <c r="O198" s="16">
        <f t="shared" si="34"/>
        <v>30</v>
      </c>
      <c r="P198" s="18">
        <v>0</v>
      </c>
      <c r="Q198" s="16">
        <f t="shared" si="37"/>
        <v>0</v>
      </c>
      <c r="R198" s="18">
        <v>1</v>
      </c>
      <c r="S198" s="23">
        <f t="shared" si="35"/>
        <v>22.407905293244507</v>
      </c>
      <c r="T198" s="18">
        <f>VLOOKUP(B198,'[1]SocCap Calc'!A$10:B$101,2,FALSE)</f>
        <v>55.809777172220926</v>
      </c>
    </row>
    <row r="199" spans="1:20" x14ac:dyDescent="0.3">
      <c r="A199" t="s">
        <v>294</v>
      </c>
      <c r="B199" t="s">
        <v>53</v>
      </c>
      <c r="C199" s="14">
        <f t="shared" si="28"/>
        <v>92.814825793632139</v>
      </c>
      <c r="D199" s="26">
        <f t="shared" si="36"/>
        <v>360</v>
      </c>
      <c r="E199" s="16">
        <f t="shared" si="29"/>
        <v>9.3835888351193901</v>
      </c>
      <c r="F199" s="17">
        <v>160</v>
      </c>
      <c r="G199" s="16">
        <f t="shared" si="30"/>
        <v>5.7071454388361289</v>
      </c>
      <c r="H199" s="18">
        <v>0.78260869565217295</v>
      </c>
      <c r="I199" s="16">
        <f t="shared" si="31"/>
        <v>1.5602033916689892</v>
      </c>
      <c r="J199" s="18">
        <v>0.2581</v>
      </c>
      <c r="K199" s="16">
        <f t="shared" si="32"/>
        <v>4.8393691346450529</v>
      </c>
      <c r="L199" s="18">
        <v>0.69565217391304301</v>
      </c>
      <c r="M199" s="16">
        <f t="shared" si="33"/>
        <v>12.77496568694816</v>
      </c>
      <c r="N199" s="17">
        <v>63.265300000000003</v>
      </c>
      <c r="O199" s="16">
        <f t="shared" si="34"/>
        <v>21.011300960873747</v>
      </c>
      <c r="P199" s="18">
        <v>6.4516000000000004E-2</v>
      </c>
      <c r="Q199" s="16">
        <f t="shared" si="37"/>
        <v>15.130347052296166</v>
      </c>
      <c r="R199" s="18">
        <v>0.47727199999999997</v>
      </c>
      <c r="S199" s="23">
        <f t="shared" si="35"/>
        <v>22.407905293244507</v>
      </c>
      <c r="T199" s="18">
        <f>VLOOKUP(B199,'[1]SocCap Calc'!A$10:B$101,2,FALSE)</f>
        <v>55.809777172220926</v>
      </c>
    </row>
    <row r="200" spans="1:20" x14ac:dyDescent="0.3">
      <c r="A200" t="s">
        <v>295</v>
      </c>
      <c r="B200" t="s">
        <v>53</v>
      </c>
      <c r="C200" s="14">
        <f t="shared" si="28"/>
        <v>111.53200725097813</v>
      </c>
      <c r="D200" s="26">
        <f t="shared" si="36"/>
        <v>528</v>
      </c>
      <c r="E200" s="16">
        <f t="shared" si="29"/>
        <v>9.3835888351193901</v>
      </c>
      <c r="F200" s="17">
        <v>160</v>
      </c>
      <c r="G200" s="16">
        <f t="shared" si="30"/>
        <v>7.0110001082933948</v>
      </c>
      <c r="H200" s="18">
        <v>0.73294346978557501</v>
      </c>
      <c r="I200" s="16">
        <f t="shared" si="31"/>
        <v>4.8344990457426702</v>
      </c>
      <c r="J200" s="18">
        <v>0.38490000000000002</v>
      </c>
      <c r="K200" s="16">
        <f t="shared" si="32"/>
        <v>7.0360195633477689</v>
      </c>
      <c r="L200" s="18">
        <v>0.55750487329434595</v>
      </c>
      <c r="M200" s="16">
        <f t="shared" si="33"/>
        <v>20.522118528304564</v>
      </c>
      <c r="N200" s="17">
        <v>50.392800000000001</v>
      </c>
      <c r="O200" s="16">
        <f t="shared" si="34"/>
        <v>24.725011868058171</v>
      </c>
      <c r="P200" s="18">
        <v>3.7860999999999999E-2</v>
      </c>
      <c r="Q200" s="16">
        <f t="shared" si="37"/>
        <v>15.611864008867656</v>
      </c>
      <c r="R200" s="18">
        <v>0.46332000000000001</v>
      </c>
      <c r="S200" s="23">
        <f t="shared" si="35"/>
        <v>22.407905293244507</v>
      </c>
      <c r="T200" s="18">
        <f>VLOOKUP(B200,'[1]SocCap Calc'!A$10:B$101,2,FALSE)</f>
        <v>55.809777172220926</v>
      </c>
    </row>
    <row r="201" spans="1:20" x14ac:dyDescent="0.3">
      <c r="A201" t="s">
        <v>296</v>
      </c>
      <c r="B201" t="s">
        <v>54</v>
      </c>
      <c r="C201" s="14">
        <f t="shared" si="28"/>
        <v>80.586432240439009</v>
      </c>
      <c r="D201" s="26">
        <f t="shared" si="36"/>
        <v>185</v>
      </c>
      <c r="E201" s="16">
        <f t="shared" si="29"/>
        <v>1.7546548228272059</v>
      </c>
      <c r="F201" s="17">
        <v>180</v>
      </c>
      <c r="G201" s="16">
        <f t="shared" si="30"/>
        <v>3.4746444289384613</v>
      </c>
      <c r="H201" s="18">
        <v>0.86764705882352899</v>
      </c>
      <c r="I201" s="16">
        <f t="shared" si="31"/>
        <v>4.0417476531554302</v>
      </c>
      <c r="J201" s="18">
        <v>0.35420000000000001</v>
      </c>
      <c r="K201" s="16">
        <f t="shared" si="32"/>
        <v>2.4552681639008069</v>
      </c>
      <c r="L201" s="18">
        <v>0.84558823529411697</v>
      </c>
      <c r="M201" s="16">
        <f t="shared" si="33"/>
        <v>15.69724770959257</v>
      </c>
      <c r="N201" s="17">
        <v>58.409700000000001</v>
      </c>
      <c r="O201" s="16">
        <f t="shared" si="34"/>
        <v>18.328874545716303</v>
      </c>
      <c r="P201" s="18">
        <v>8.3768999999999996E-2</v>
      </c>
      <c r="Q201" s="16">
        <f t="shared" si="37"/>
        <v>18.675253350840052</v>
      </c>
      <c r="R201" s="18">
        <v>0.374558</v>
      </c>
      <c r="S201" s="23">
        <f t="shared" si="35"/>
        <v>16.158741565468176</v>
      </c>
      <c r="T201" s="18">
        <f>VLOOKUP(B201,'[1]SocCap Calc'!A$10:B$101,2,FALSE)</f>
        <v>45.124757804894664</v>
      </c>
    </row>
    <row r="202" spans="1:20" x14ac:dyDescent="0.3">
      <c r="A202" t="s">
        <v>297</v>
      </c>
      <c r="B202" t="s">
        <v>54</v>
      </c>
      <c r="C202" s="14">
        <f t="shared" si="28"/>
        <v>60.787984222100803</v>
      </c>
      <c r="D202" s="26">
        <f t="shared" si="36"/>
        <v>33</v>
      </c>
      <c r="E202" s="16">
        <f t="shared" si="29"/>
        <v>1.7546548228272059</v>
      </c>
      <c r="F202" s="17">
        <v>180</v>
      </c>
      <c r="G202" s="16">
        <f t="shared" si="30"/>
        <v>2.260894738904895</v>
      </c>
      <c r="H202" s="18">
        <v>0.91388008917047903</v>
      </c>
      <c r="I202" s="16">
        <f t="shared" si="31"/>
        <v>4.8525748103944961</v>
      </c>
      <c r="J202" s="18">
        <v>0.3856</v>
      </c>
      <c r="K202" s="16">
        <f t="shared" si="32"/>
        <v>4.5166958569993936</v>
      </c>
      <c r="L202" s="18">
        <v>0.71594508975712701</v>
      </c>
      <c r="M202" s="16">
        <f t="shared" si="33"/>
        <v>7.5642568657818181</v>
      </c>
      <c r="N202" s="17">
        <v>71.923299999999998</v>
      </c>
      <c r="O202" s="16">
        <f t="shared" si="34"/>
        <v>16.24763599641895</v>
      </c>
      <c r="P202" s="18">
        <v>9.8707000000000003E-2</v>
      </c>
      <c r="Q202" s="16">
        <f t="shared" si="37"/>
        <v>7.4325295653058676</v>
      </c>
      <c r="R202" s="18">
        <v>0.70031699999999997</v>
      </c>
      <c r="S202" s="23">
        <f t="shared" si="35"/>
        <v>16.158741565468176</v>
      </c>
      <c r="T202" s="18">
        <f>VLOOKUP(B202,'[1]SocCap Calc'!A$10:B$101,2,FALSE)</f>
        <v>45.124757804894664</v>
      </c>
    </row>
    <row r="203" spans="1:20" x14ac:dyDescent="0.3">
      <c r="A203" t="s">
        <v>298</v>
      </c>
      <c r="B203" t="s">
        <v>54</v>
      </c>
      <c r="C203" s="14">
        <f t="shared" ref="C203:C266" si="38">E203+G203+I203+K203+M203+O203+Q203+S203</f>
        <v>59.7200975375398</v>
      </c>
      <c r="D203" s="26">
        <f t="shared" si="36"/>
        <v>29</v>
      </c>
      <c r="E203" s="16">
        <f t="shared" ref="E203:E266" si="39">IF(F203&gt;F$7,0,IF(F203&lt;F$8,E$3,-E$3/F$9*F203+E$3+E$3*F$8/F$9))</f>
        <v>1.7546548228272059</v>
      </c>
      <c r="F203" s="17">
        <v>180</v>
      </c>
      <c r="G203" s="16">
        <f t="shared" ref="G203:G266" si="40">IF(H203&gt;H$7,0,IF(H203&lt;H$8,G$3,-G$3/H$9*H203+G$3+G$3*H$8/H$9))</f>
        <v>1.2480472551111461</v>
      </c>
      <c r="H203" s="18">
        <v>0.95246053853296098</v>
      </c>
      <c r="I203" s="16">
        <f t="shared" ref="I203:I266" si="41">IF(J203&lt;J$8,0,IF(J203&gt;J$7,I$3,I$3/J$9*J203-I$3*J$8/J$9))</f>
        <v>4.9455358857467457</v>
      </c>
      <c r="J203" s="18">
        <v>0.38919999999999999</v>
      </c>
      <c r="K203" s="16">
        <f t="shared" ref="K203:K266" si="42">IF(L203&gt;L$7,0,IF(L203&lt;L$8,K$3,-K$3/L$9*L203+K$3+K$3*L$8/L$9))</f>
        <v>4.3007413801841574</v>
      </c>
      <c r="L203" s="18">
        <v>0.72952646239554297</v>
      </c>
      <c r="M203" s="16">
        <f t="shared" ref="M203:M266" si="43">IF(N203&gt;N$7,0,IF(N203&lt;N$8,M$3,-M$3/N$9*N203+M$3+M$3*N$8/N$9))</f>
        <v>7.2878930992445596</v>
      </c>
      <c r="N203" s="17">
        <v>72.382499999999993</v>
      </c>
      <c r="O203" s="16">
        <f t="shared" ref="O203:O266" si="44">IF(P203&gt;P$7,0,IF(P203&lt;P$8,O$3,-O$3/P$9*P203+O$3+O$3*P$8/P$9))</f>
        <v>18.387530418607867</v>
      </c>
      <c r="P203" s="18">
        <v>8.3348000000000005E-2</v>
      </c>
      <c r="Q203" s="16">
        <f t="shared" si="37"/>
        <v>5.63695311034994</v>
      </c>
      <c r="R203" s="18">
        <v>0.75234400000000001</v>
      </c>
      <c r="S203" s="23">
        <f t="shared" ref="S203:S266" si="45">IF(T203&lt;T$8,0,IF(T203&gt;T$7,S$3,S$3/T$9*T203-S$3*T$8/T$9))</f>
        <v>16.158741565468176</v>
      </c>
      <c r="T203" s="18">
        <f>VLOOKUP(B203,'[1]SocCap Calc'!A$10:B$101,2,FALSE)</f>
        <v>45.124757804894664</v>
      </c>
    </row>
    <row r="204" spans="1:20" x14ac:dyDescent="0.3">
      <c r="A204" t="s">
        <v>299</v>
      </c>
      <c r="B204" t="s">
        <v>54</v>
      </c>
      <c r="C204" s="14">
        <f t="shared" si="38"/>
        <v>72.959326448478762</v>
      </c>
      <c r="D204" s="26">
        <f t="shared" ref="D204:D267" si="46">RANK(C204,C$10:C$576,1)</f>
        <v>97</v>
      </c>
      <c r="E204" s="16">
        <f t="shared" si="39"/>
        <v>1.7546548228272059</v>
      </c>
      <c r="F204" s="17">
        <v>180</v>
      </c>
      <c r="G204" s="16">
        <f t="shared" si="40"/>
        <v>2.2481738662376713</v>
      </c>
      <c r="H204" s="18">
        <v>0.91436464088397695</v>
      </c>
      <c r="I204" s="16">
        <f t="shared" si="41"/>
        <v>3.3884378735965663</v>
      </c>
      <c r="J204" s="18">
        <v>0.32890000000000003</v>
      </c>
      <c r="K204" s="16">
        <f t="shared" si="42"/>
        <v>4.3046322136897937</v>
      </c>
      <c r="L204" s="18">
        <v>0.72928176795580102</v>
      </c>
      <c r="M204" s="16">
        <f t="shared" si="43"/>
        <v>9.0902759564435591</v>
      </c>
      <c r="N204" s="17">
        <v>69.387699999999995</v>
      </c>
      <c r="O204" s="16">
        <f t="shared" si="44"/>
        <v>22.897205700684228</v>
      </c>
      <c r="P204" s="18">
        <v>5.0979999999999998E-2</v>
      </c>
      <c r="Q204" s="16">
        <f t="shared" si="37"/>
        <v>13.117204449531556</v>
      </c>
      <c r="R204" s="18">
        <v>0.53560300000000005</v>
      </c>
      <c r="S204" s="23">
        <f t="shared" si="45"/>
        <v>16.158741565468176</v>
      </c>
      <c r="T204" s="18">
        <f>VLOOKUP(B204,'[1]SocCap Calc'!A$10:B$101,2,FALSE)</f>
        <v>45.124757804894664</v>
      </c>
    </row>
    <row r="205" spans="1:20" x14ac:dyDescent="0.3">
      <c r="A205" t="s">
        <v>300</v>
      </c>
      <c r="B205" t="s">
        <v>54</v>
      </c>
      <c r="C205" s="14">
        <f t="shared" si="38"/>
        <v>66.072406707985309</v>
      </c>
      <c r="D205" s="26">
        <f t="shared" si="46"/>
        <v>55</v>
      </c>
      <c r="E205" s="16">
        <f t="shared" si="39"/>
        <v>1.7546548228272059</v>
      </c>
      <c r="F205" s="17">
        <v>180</v>
      </c>
      <c r="G205" s="16">
        <f t="shared" si="40"/>
        <v>4.0896429124524083</v>
      </c>
      <c r="H205" s="18">
        <v>0.84422110552763796</v>
      </c>
      <c r="I205" s="16">
        <f t="shared" si="41"/>
        <v>5.9577787062490204</v>
      </c>
      <c r="J205" s="18">
        <v>0.4284</v>
      </c>
      <c r="K205" s="16">
        <f t="shared" si="42"/>
        <v>3.2760409863390381</v>
      </c>
      <c r="L205" s="18">
        <v>0.79396984924623104</v>
      </c>
      <c r="M205" s="16">
        <f t="shared" si="43"/>
        <v>7.5493914802559665</v>
      </c>
      <c r="N205" s="17">
        <v>71.947999999999993</v>
      </c>
      <c r="O205" s="16">
        <f t="shared" si="44"/>
        <v>14.407708544148178</v>
      </c>
      <c r="P205" s="18">
        <v>0.111913</v>
      </c>
      <c r="Q205" s="16">
        <f t="shared" si="37"/>
        <v>12.87844769024532</v>
      </c>
      <c r="R205" s="18">
        <v>0.54252100000000003</v>
      </c>
      <c r="S205" s="23">
        <f t="shared" si="45"/>
        <v>16.158741565468176</v>
      </c>
      <c r="T205" s="18">
        <f>VLOOKUP(B205,'[1]SocCap Calc'!A$10:B$101,2,FALSE)</f>
        <v>45.124757804894664</v>
      </c>
    </row>
    <row r="206" spans="1:20" x14ac:dyDescent="0.3">
      <c r="A206" t="s">
        <v>301</v>
      </c>
      <c r="B206" t="s">
        <v>54</v>
      </c>
      <c r="C206" s="14">
        <f t="shared" si="38"/>
        <v>66.046109830612693</v>
      </c>
      <c r="D206" s="26">
        <f t="shared" si="46"/>
        <v>54</v>
      </c>
      <c r="E206" s="16">
        <f t="shared" si="39"/>
        <v>1.7546548228272059</v>
      </c>
      <c r="F206" s="17">
        <v>180</v>
      </c>
      <c r="G206" s="16">
        <f t="shared" si="40"/>
        <v>2.1346840714163058</v>
      </c>
      <c r="H206" s="18">
        <v>0.91868758915834503</v>
      </c>
      <c r="I206" s="16">
        <f t="shared" si="41"/>
        <v>3.5691955201148273</v>
      </c>
      <c r="J206" s="18">
        <v>0.33589999999999998</v>
      </c>
      <c r="K206" s="16">
        <f t="shared" si="42"/>
        <v>4.7256253862185043</v>
      </c>
      <c r="L206" s="18">
        <v>0.70280551592962404</v>
      </c>
      <c r="M206" s="16">
        <f t="shared" si="43"/>
        <v>7.6432781256823823</v>
      </c>
      <c r="N206" s="17">
        <v>71.792000000000002</v>
      </c>
      <c r="O206" s="16">
        <f t="shared" si="44"/>
        <v>22.163519651641529</v>
      </c>
      <c r="P206" s="18">
        <v>5.6245999999999997E-2</v>
      </c>
      <c r="Q206" s="16">
        <f t="shared" si="37"/>
        <v>7.8964106872437521</v>
      </c>
      <c r="R206" s="18">
        <v>0.68687600000000004</v>
      </c>
      <c r="S206" s="23">
        <f t="shared" si="45"/>
        <v>16.158741565468176</v>
      </c>
      <c r="T206" s="18">
        <f>VLOOKUP(B206,'[1]SocCap Calc'!A$10:B$101,2,FALSE)</f>
        <v>45.124757804894664</v>
      </c>
    </row>
    <row r="207" spans="1:20" x14ac:dyDescent="0.3">
      <c r="A207" t="s">
        <v>141</v>
      </c>
      <c r="B207" t="s">
        <v>54</v>
      </c>
      <c r="C207" s="14">
        <f t="shared" si="38"/>
        <v>78.028601534196127</v>
      </c>
      <c r="D207" s="26">
        <f t="shared" si="46"/>
        <v>151</v>
      </c>
      <c r="E207" s="16">
        <f t="shared" si="39"/>
        <v>1.7546548228272059</v>
      </c>
      <c r="F207" s="17">
        <v>180</v>
      </c>
      <c r="G207" s="16">
        <f t="shared" si="40"/>
        <v>4.6880123247582404</v>
      </c>
      <c r="H207" s="18">
        <v>0.82142857142857095</v>
      </c>
      <c r="I207" s="16">
        <f t="shared" si="41"/>
        <v>6.4354953434758579</v>
      </c>
      <c r="J207" s="18">
        <v>0.44690000000000002</v>
      </c>
      <c r="K207" s="16">
        <f t="shared" si="42"/>
        <v>5.4450164723242116</v>
      </c>
      <c r="L207" s="18">
        <v>0.65756302521008403</v>
      </c>
      <c r="M207" s="16">
        <f t="shared" si="43"/>
        <v>11.212595613057214</v>
      </c>
      <c r="N207" s="17">
        <v>65.8613</v>
      </c>
      <c r="O207" s="16">
        <f t="shared" si="44"/>
        <v>21.556062155662385</v>
      </c>
      <c r="P207" s="18">
        <v>6.0606E-2</v>
      </c>
      <c r="Q207" s="16">
        <f t="shared" si="37"/>
        <v>10.778023236622829</v>
      </c>
      <c r="R207" s="18">
        <v>0.60338099999999995</v>
      </c>
      <c r="S207" s="23">
        <f t="shared" si="45"/>
        <v>16.158741565468176</v>
      </c>
      <c r="T207" s="18">
        <f>VLOOKUP(B207,'[1]SocCap Calc'!A$10:B$101,2,FALSE)</f>
        <v>45.124757804894664</v>
      </c>
    </row>
    <row r="208" spans="1:20" x14ac:dyDescent="0.3">
      <c r="A208" t="s">
        <v>302</v>
      </c>
      <c r="B208" t="s">
        <v>54</v>
      </c>
      <c r="C208" s="14">
        <f t="shared" si="38"/>
        <v>55.65781424512511</v>
      </c>
      <c r="D208" s="26">
        <f t="shared" si="46"/>
        <v>23</v>
      </c>
      <c r="E208" s="16">
        <f t="shared" si="39"/>
        <v>1.7546548228272059</v>
      </c>
      <c r="F208" s="17">
        <v>180</v>
      </c>
      <c r="G208" s="16">
        <f t="shared" si="40"/>
        <v>1.5980007228741258</v>
      </c>
      <c r="H208" s="18">
        <v>0.93913043478260805</v>
      </c>
      <c r="I208" s="16">
        <f t="shared" si="41"/>
        <v>2.52338342240202</v>
      </c>
      <c r="J208" s="18">
        <v>0.2954</v>
      </c>
      <c r="K208" s="16">
        <f t="shared" si="42"/>
        <v>5.3924398928901978</v>
      </c>
      <c r="L208" s="18">
        <v>0.66086956521739104</v>
      </c>
      <c r="M208" s="16">
        <f t="shared" si="43"/>
        <v>3.1137891375812039</v>
      </c>
      <c r="N208" s="17">
        <v>79.318100000000001</v>
      </c>
      <c r="O208" s="16">
        <f t="shared" si="44"/>
        <v>15.628475190884247</v>
      </c>
      <c r="P208" s="18">
        <v>0.10315100000000001</v>
      </c>
      <c r="Q208" s="16">
        <f t="shared" si="37"/>
        <v>9.4883294901979305</v>
      </c>
      <c r="R208" s="18">
        <v>0.64075000000000004</v>
      </c>
      <c r="S208" s="23">
        <f t="shared" si="45"/>
        <v>16.158741565468176</v>
      </c>
      <c r="T208" s="18">
        <f>VLOOKUP(B208,'[1]SocCap Calc'!A$10:B$101,2,FALSE)</f>
        <v>45.124757804894664</v>
      </c>
    </row>
    <row r="209" spans="1:20" x14ac:dyDescent="0.3">
      <c r="A209" t="s">
        <v>303</v>
      </c>
      <c r="B209" t="s">
        <v>54</v>
      </c>
      <c r="C209" s="14">
        <f t="shared" si="38"/>
        <v>48.50168411853538</v>
      </c>
      <c r="D209" s="26">
        <f t="shared" si="46"/>
        <v>7</v>
      </c>
      <c r="E209" s="16">
        <f t="shared" si="39"/>
        <v>1.7546548228272059</v>
      </c>
      <c r="F209" s="17">
        <v>180</v>
      </c>
      <c r="G209" s="16">
        <f t="shared" si="40"/>
        <v>3.0040596389495668</v>
      </c>
      <c r="H209" s="18">
        <v>0.885572139303482</v>
      </c>
      <c r="I209" s="16">
        <f t="shared" si="41"/>
        <v>2.9055567321834905</v>
      </c>
      <c r="J209" s="18">
        <v>0.31019999999999998</v>
      </c>
      <c r="K209" s="16">
        <f t="shared" si="42"/>
        <v>0.94930055519690715</v>
      </c>
      <c r="L209" s="18">
        <v>0.94029850746268595</v>
      </c>
      <c r="M209" s="16">
        <f t="shared" si="43"/>
        <v>12.078218447139395</v>
      </c>
      <c r="N209" s="17">
        <v>64.423000000000002</v>
      </c>
      <c r="O209" s="16">
        <f t="shared" si="44"/>
        <v>0</v>
      </c>
      <c r="P209" s="18">
        <v>0.22388</v>
      </c>
      <c r="Q209" s="16">
        <f t="shared" si="37"/>
        <v>11.651152356770634</v>
      </c>
      <c r="R209" s="18">
        <v>0.57808199999999998</v>
      </c>
      <c r="S209" s="23">
        <f t="shared" si="45"/>
        <v>16.158741565468176</v>
      </c>
      <c r="T209" s="18">
        <f>VLOOKUP(B209,'[1]SocCap Calc'!A$10:B$101,2,FALSE)</f>
        <v>45.124757804894664</v>
      </c>
    </row>
    <row r="210" spans="1:20" x14ac:dyDescent="0.3">
      <c r="A210" t="s">
        <v>304</v>
      </c>
      <c r="B210" t="s">
        <v>54</v>
      </c>
      <c r="C210" s="14">
        <f t="shared" si="38"/>
        <v>58.771719430939633</v>
      </c>
      <c r="D210" s="26">
        <f t="shared" si="46"/>
        <v>27</v>
      </c>
      <c r="E210" s="16">
        <f t="shared" si="39"/>
        <v>1.7546548228272059</v>
      </c>
      <c r="F210" s="17">
        <v>180</v>
      </c>
      <c r="G210" s="16">
        <f t="shared" si="40"/>
        <v>1.4980239097658483</v>
      </c>
      <c r="H210" s="18">
        <v>0.94293865905848695</v>
      </c>
      <c r="I210" s="16">
        <f t="shared" si="41"/>
        <v>1.3562054763126632</v>
      </c>
      <c r="J210" s="18">
        <v>0.25019999999999998</v>
      </c>
      <c r="K210" s="16">
        <f t="shared" si="42"/>
        <v>0.2835375231731172</v>
      </c>
      <c r="L210" s="18">
        <v>0.98216833095577705</v>
      </c>
      <c r="M210" s="16">
        <f t="shared" si="43"/>
        <v>10.34643112525141</v>
      </c>
      <c r="N210" s="17">
        <v>67.3005</v>
      </c>
      <c r="O210" s="16">
        <f t="shared" si="44"/>
        <v>21.283402908040557</v>
      </c>
      <c r="P210" s="18">
        <v>6.2562999999999994E-2</v>
      </c>
      <c r="Q210" s="16">
        <f t="shared" si="37"/>
        <v>6.0907221001006571</v>
      </c>
      <c r="R210" s="18">
        <v>0.73919599999999996</v>
      </c>
      <c r="S210" s="23">
        <f t="shared" si="45"/>
        <v>16.158741565468176</v>
      </c>
      <c r="T210" s="18">
        <f>VLOOKUP(B210,'[1]SocCap Calc'!A$10:B$101,2,FALSE)</f>
        <v>45.124757804894664</v>
      </c>
    </row>
    <row r="211" spans="1:20" x14ac:dyDescent="0.3">
      <c r="A211" t="s">
        <v>305</v>
      </c>
      <c r="B211" t="s">
        <v>54</v>
      </c>
      <c r="C211" s="14">
        <f t="shared" si="38"/>
        <v>83.374864448654961</v>
      </c>
      <c r="D211" s="26">
        <f t="shared" si="46"/>
        <v>237</v>
      </c>
      <c r="E211" s="16">
        <f t="shared" si="39"/>
        <v>1.7546548228272059</v>
      </c>
      <c r="F211" s="17">
        <v>180</v>
      </c>
      <c r="G211" s="16">
        <f t="shared" si="40"/>
        <v>2.5544441970430789</v>
      </c>
      <c r="H211" s="18">
        <v>0.90269847477512699</v>
      </c>
      <c r="I211" s="16">
        <f t="shared" si="41"/>
        <v>5.8906401518279514</v>
      </c>
      <c r="J211" s="18">
        <v>0.42580000000000001</v>
      </c>
      <c r="K211" s="16">
        <f t="shared" si="42"/>
        <v>5.7732843737584654</v>
      </c>
      <c r="L211" s="18">
        <v>0.63691826359014403</v>
      </c>
      <c r="M211" s="16">
        <f t="shared" si="43"/>
        <v>15.050633531091631</v>
      </c>
      <c r="N211" s="17">
        <v>59.484099999999998</v>
      </c>
      <c r="O211" s="16">
        <f t="shared" si="44"/>
        <v>24.353013814327824</v>
      </c>
      <c r="P211" s="18">
        <v>4.0530999999999998E-2</v>
      </c>
      <c r="Q211" s="16">
        <f t="shared" si="37"/>
        <v>11.839451992310632</v>
      </c>
      <c r="R211" s="18">
        <v>0.57262599999999997</v>
      </c>
      <c r="S211" s="23">
        <f t="shared" si="45"/>
        <v>16.158741565468176</v>
      </c>
      <c r="T211" s="18">
        <f>VLOOKUP(B211,'[1]SocCap Calc'!A$10:B$101,2,FALSE)</f>
        <v>45.124757804894664</v>
      </c>
    </row>
    <row r="212" spans="1:20" x14ac:dyDescent="0.3">
      <c r="A212" t="s">
        <v>306</v>
      </c>
      <c r="B212" t="s">
        <v>54</v>
      </c>
      <c r="C212" s="14">
        <f t="shared" si="38"/>
        <v>89.907549529268536</v>
      </c>
      <c r="D212" s="26">
        <f t="shared" si="46"/>
        <v>325</v>
      </c>
      <c r="E212" s="16">
        <f t="shared" si="39"/>
        <v>1.7546548228272059</v>
      </c>
      <c r="F212" s="17">
        <v>180</v>
      </c>
      <c r="G212" s="16">
        <f t="shared" si="40"/>
        <v>3.3719281308352969</v>
      </c>
      <c r="H212" s="18">
        <v>0.87155963302752204</v>
      </c>
      <c r="I212" s="16">
        <f t="shared" si="41"/>
        <v>5.4025945062286391</v>
      </c>
      <c r="J212" s="18">
        <v>0.40689999999999998</v>
      </c>
      <c r="K212" s="16">
        <f t="shared" si="42"/>
        <v>1.0211512852920821</v>
      </c>
      <c r="L212" s="18">
        <v>0.93577981651376096</v>
      </c>
      <c r="M212" s="16">
        <f t="shared" si="43"/>
        <v>15.813883811410779</v>
      </c>
      <c r="N212" s="17">
        <v>58.215899999999998</v>
      </c>
      <c r="O212" s="16">
        <f t="shared" si="44"/>
        <v>28.876482282666096</v>
      </c>
      <c r="P212" s="18">
        <v>8.064E-3</v>
      </c>
      <c r="Q212" s="16">
        <f t="shared" si="37"/>
        <v>17.508113124540255</v>
      </c>
      <c r="R212" s="18">
        <v>0.40837600000000002</v>
      </c>
      <c r="S212" s="23">
        <f t="shared" si="45"/>
        <v>16.158741565468176</v>
      </c>
      <c r="T212" s="18">
        <f>VLOOKUP(B212,'[1]SocCap Calc'!A$10:B$101,2,FALSE)</f>
        <v>45.124757804894664</v>
      </c>
    </row>
    <row r="213" spans="1:20" x14ac:dyDescent="0.3">
      <c r="A213" t="s">
        <v>307</v>
      </c>
      <c r="B213" t="s">
        <v>55</v>
      </c>
      <c r="C213" s="14">
        <f t="shared" si="38"/>
        <v>93.49328487754498</v>
      </c>
      <c r="D213" s="26">
        <f t="shared" si="46"/>
        <v>370</v>
      </c>
      <c r="E213" s="16">
        <f t="shared" si="39"/>
        <v>7.2856319817390371</v>
      </c>
      <c r="F213" s="17">
        <v>165.5</v>
      </c>
      <c r="G213" s="16">
        <f t="shared" si="40"/>
        <v>4.2343337126848724</v>
      </c>
      <c r="H213" s="18">
        <v>0.83870967741935398</v>
      </c>
      <c r="I213" s="16">
        <f t="shared" si="41"/>
        <v>2.2186776754140913</v>
      </c>
      <c r="J213" s="18">
        <v>0.28360000000000002</v>
      </c>
      <c r="K213" s="16">
        <f t="shared" si="42"/>
        <v>2.56464262895937</v>
      </c>
      <c r="L213" s="18">
        <v>0.83870967741935398</v>
      </c>
      <c r="M213" s="16">
        <f t="shared" si="43"/>
        <v>19.174784982688358</v>
      </c>
      <c r="N213" s="17">
        <v>52.631500000000003</v>
      </c>
      <c r="O213" s="16">
        <f t="shared" si="44"/>
        <v>30</v>
      </c>
      <c r="P213" s="18">
        <v>0</v>
      </c>
      <c r="Q213" s="16">
        <f t="shared" si="37"/>
        <v>10.894709649335571</v>
      </c>
      <c r="R213" s="18">
        <v>0.6</v>
      </c>
      <c r="S213" s="23">
        <f t="shared" si="45"/>
        <v>17.120504246723687</v>
      </c>
      <c r="T213" s="18">
        <f>VLOOKUP(B213,'[1]SocCap Calc'!A$10:B$101,2,FALSE)</f>
        <v>46.769210298643536</v>
      </c>
    </row>
    <row r="214" spans="1:20" x14ac:dyDescent="0.3">
      <c r="A214" t="s">
        <v>308</v>
      </c>
      <c r="B214" t="s">
        <v>55</v>
      </c>
      <c r="C214" s="14">
        <f t="shared" si="38"/>
        <v>52.581809155810134</v>
      </c>
      <c r="D214" s="26">
        <f t="shared" si="46"/>
        <v>14</v>
      </c>
      <c r="E214" s="16">
        <f t="shared" si="39"/>
        <v>7.2856319817390371</v>
      </c>
      <c r="F214" s="17">
        <v>165.5</v>
      </c>
      <c r="G214" s="16">
        <f t="shared" si="40"/>
        <v>3.5003825358194938</v>
      </c>
      <c r="H214" s="18">
        <v>0.86666666666666603</v>
      </c>
      <c r="I214" s="16">
        <f t="shared" si="41"/>
        <v>1.3562054763126632</v>
      </c>
      <c r="J214" s="18">
        <v>0.25019999999999998</v>
      </c>
      <c r="K214" s="16">
        <f t="shared" si="42"/>
        <v>2.8268060976974274</v>
      </c>
      <c r="L214" s="18">
        <v>0.82222222222222197</v>
      </c>
      <c r="M214" s="16">
        <f t="shared" si="43"/>
        <v>6.0239140433178413</v>
      </c>
      <c r="N214" s="17">
        <v>74.482699999999994</v>
      </c>
      <c r="O214" s="16">
        <f t="shared" si="44"/>
        <v>0</v>
      </c>
      <c r="P214" s="18">
        <v>0.28703699999999999</v>
      </c>
      <c r="Q214" s="16">
        <f t="shared" si="37"/>
        <v>14.468364774199991</v>
      </c>
      <c r="R214" s="18">
        <v>0.49645299999999998</v>
      </c>
      <c r="S214" s="23">
        <f t="shared" si="45"/>
        <v>17.120504246723687</v>
      </c>
      <c r="T214" s="18">
        <f>VLOOKUP(B214,'[1]SocCap Calc'!A$10:B$101,2,FALSE)</f>
        <v>46.769210298643536</v>
      </c>
    </row>
    <row r="215" spans="1:20" x14ac:dyDescent="0.3">
      <c r="A215" t="s">
        <v>309</v>
      </c>
      <c r="B215" t="s">
        <v>55</v>
      </c>
      <c r="C215" s="14">
        <f t="shared" si="38"/>
        <v>96.042475633174249</v>
      </c>
      <c r="D215" s="26">
        <f t="shared" si="46"/>
        <v>396</v>
      </c>
      <c r="E215" s="16">
        <f t="shared" si="39"/>
        <v>7.2856319817390371</v>
      </c>
      <c r="F215" s="17">
        <v>165.5</v>
      </c>
      <c r="G215" s="16">
        <f t="shared" si="40"/>
        <v>4.0673459042972837</v>
      </c>
      <c r="H215" s="18">
        <v>0.84507042253521103</v>
      </c>
      <c r="I215" s="16">
        <f t="shared" si="41"/>
        <v>8.3257038756382684</v>
      </c>
      <c r="J215" s="18">
        <v>0.52010000000000001</v>
      </c>
      <c r="K215" s="16">
        <f t="shared" si="42"/>
        <v>4.9270035857754477</v>
      </c>
      <c r="L215" s="18">
        <v>0.69014084507042195</v>
      </c>
      <c r="M215" s="16">
        <f t="shared" si="43"/>
        <v>12.51418951090157</v>
      </c>
      <c r="N215" s="17">
        <v>63.698599999999999</v>
      </c>
      <c r="O215" s="16">
        <f t="shared" si="44"/>
        <v>28.50197637688813</v>
      </c>
      <c r="P215" s="18">
        <v>1.0751999999999999E-2</v>
      </c>
      <c r="Q215" s="16">
        <f t="shared" si="37"/>
        <v>13.300120151210812</v>
      </c>
      <c r="R215" s="18">
        <v>0.53030299999999997</v>
      </c>
      <c r="S215" s="23">
        <f t="shared" si="45"/>
        <v>17.120504246723687</v>
      </c>
      <c r="T215" s="18">
        <f>VLOOKUP(B215,'[1]SocCap Calc'!A$10:B$101,2,FALSE)</f>
        <v>46.769210298643536</v>
      </c>
    </row>
    <row r="216" spans="1:20" x14ac:dyDescent="0.3">
      <c r="A216" t="s">
        <v>310</v>
      </c>
      <c r="B216" t="s">
        <v>55</v>
      </c>
      <c r="C216" s="14">
        <f t="shared" si="38"/>
        <v>107.44933237862392</v>
      </c>
      <c r="D216" s="26">
        <f t="shared" si="46"/>
        <v>513</v>
      </c>
      <c r="E216" s="16">
        <f t="shared" si="39"/>
        <v>7.2856319817390371</v>
      </c>
      <c r="F216" s="17">
        <v>165.5</v>
      </c>
      <c r="G216" s="16">
        <f t="shared" si="40"/>
        <v>1.1092761557174491</v>
      </c>
      <c r="H216" s="18">
        <v>0.95774647887323905</v>
      </c>
      <c r="I216" s="16">
        <f t="shared" si="41"/>
        <v>3.2619075210337813</v>
      </c>
      <c r="J216" s="18">
        <v>0.32400000000000001</v>
      </c>
      <c r="K216" s="16">
        <f t="shared" si="42"/>
        <v>0.89581883377736826</v>
      </c>
      <c r="L216" s="18">
        <v>0.94366197183098499</v>
      </c>
      <c r="M216" s="16">
        <f t="shared" si="43"/>
        <v>30</v>
      </c>
      <c r="N216" s="17">
        <v>33.557000000000002</v>
      </c>
      <c r="O216" s="16">
        <f t="shared" si="44"/>
        <v>24.426995449732622</v>
      </c>
      <c r="P216" s="18">
        <v>0.04</v>
      </c>
      <c r="Q216" s="16">
        <f t="shared" si="37"/>
        <v>23.349198189899983</v>
      </c>
      <c r="R216" s="18">
        <v>0.23913000000000001</v>
      </c>
      <c r="S216" s="23">
        <f t="shared" si="45"/>
        <v>17.120504246723687</v>
      </c>
      <c r="T216" s="18">
        <f>VLOOKUP(B216,'[1]SocCap Calc'!A$10:B$101,2,FALSE)</f>
        <v>46.769210298643536</v>
      </c>
    </row>
    <row r="217" spans="1:20" x14ac:dyDescent="0.3">
      <c r="A217" t="s">
        <v>311</v>
      </c>
      <c r="B217" t="s">
        <v>55</v>
      </c>
      <c r="C217" s="14">
        <f t="shared" si="38"/>
        <v>82.363042058803799</v>
      </c>
      <c r="D217" s="26">
        <f t="shared" si="46"/>
        <v>218</v>
      </c>
      <c r="E217" s="16">
        <f t="shared" si="39"/>
        <v>7.2856319817390371</v>
      </c>
      <c r="F217" s="17">
        <v>165.5</v>
      </c>
      <c r="G217" s="16">
        <f t="shared" si="40"/>
        <v>2.4766857564760585</v>
      </c>
      <c r="H217" s="18">
        <v>0.90566037735849003</v>
      </c>
      <c r="I217" s="16">
        <f t="shared" si="41"/>
        <v>1.9088074242399253</v>
      </c>
      <c r="J217" s="18">
        <v>0.27160000000000001</v>
      </c>
      <c r="K217" s="16">
        <f t="shared" si="42"/>
        <v>3.7001825099577248</v>
      </c>
      <c r="L217" s="18">
        <v>0.767295597484276</v>
      </c>
      <c r="M217" s="16">
        <f t="shared" si="43"/>
        <v>12.138462377954678</v>
      </c>
      <c r="N217" s="17">
        <v>64.322900000000004</v>
      </c>
      <c r="O217" s="16">
        <f t="shared" si="44"/>
        <v>18.718706214007508</v>
      </c>
      <c r="P217" s="18">
        <v>8.0971000000000001E-2</v>
      </c>
      <c r="Q217" s="16">
        <f t="shared" si="37"/>
        <v>19.014061547705186</v>
      </c>
      <c r="R217" s="18">
        <v>0.36474099999999998</v>
      </c>
      <c r="S217" s="23">
        <f t="shared" si="45"/>
        <v>17.120504246723687</v>
      </c>
      <c r="T217" s="18">
        <f>VLOOKUP(B217,'[1]SocCap Calc'!A$10:B$101,2,FALSE)</f>
        <v>46.769210298643536</v>
      </c>
    </row>
    <row r="218" spans="1:20" x14ac:dyDescent="0.3">
      <c r="A218" t="s">
        <v>312</v>
      </c>
      <c r="B218" t="s">
        <v>55</v>
      </c>
      <c r="C218" s="14">
        <f t="shared" si="38"/>
        <v>91.379063011628901</v>
      </c>
      <c r="D218" s="26">
        <f t="shared" si="46"/>
        <v>342</v>
      </c>
      <c r="E218" s="16">
        <f t="shared" si="39"/>
        <v>7.2856319817390371</v>
      </c>
      <c r="F218" s="17">
        <v>165.5</v>
      </c>
      <c r="G218" s="16">
        <f t="shared" si="40"/>
        <v>5.5223546063451536</v>
      </c>
      <c r="H218" s="18">
        <v>0.78964757709251099</v>
      </c>
      <c r="I218" s="16">
        <f t="shared" si="41"/>
        <v>7.0991341314071965</v>
      </c>
      <c r="J218" s="18">
        <v>0.47260000000000002</v>
      </c>
      <c r="K218" s="16">
        <f t="shared" si="42"/>
        <v>5.8839906659120524</v>
      </c>
      <c r="L218" s="18">
        <v>0.629955947136563</v>
      </c>
      <c r="M218" s="16">
        <f t="shared" si="43"/>
        <v>15.505562475180295</v>
      </c>
      <c r="N218" s="17">
        <v>58.728200000000001</v>
      </c>
      <c r="O218" s="16">
        <f t="shared" si="44"/>
        <v>15.911026521582803</v>
      </c>
      <c r="P218" s="18">
        <v>0.101123</v>
      </c>
      <c r="Q218" s="16">
        <f t="shared" si="37"/>
        <v>17.050858382738671</v>
      </c>
      <c r="R218" s="18">
        <v>0.42162500000000003</v>
      </c>
      <c r="S218" s="23">
        <f t="shared" si="45"/>
        <v>17.120504246723687</v>
      </c>
      <c r="T218" s="18">
        <f>VLOOKUP(B218,'[1]SocCap Calc'!A$10:B$101,2,FALSE)</f>
        <v>46.769210298643536</v>
      </c>
    </row>
    <row r="219" spans="1:20" x14ac:dyDescent="0.3">
      <c r="A219" t="s">
        <v>313</v>
      </c>
      <c r="B219" t="s">
        <v>55</v>
      </c>
      <c r="C219" s="14">
        <f t="shared" si="38"/>
        <v>93.829632250759559</v>
      </c>
      <c r="D219" s="26">
        <f t="shared" si="46"/>
        <v>374</v>
      </c>
      <c r="E219" s="16">
        <f t="shared" si="39"/>
        <v>7.2856319817390371</v>
      </c>
      <c r="F219" s="17">
        <v>165.5</v>
      </c>
      <c r="G219" s="16">
        <f t="shared" si="40"/>
        <v>5.7910740482307581</v>
      </c>
      <c r="H219" s="18">
        <v>0.77941176470588203</v>
      </c>
      <c r="I219" s="16">
        <f t="shared" si="41"/>
        <v>4.4239209629369016</v>
      </c>
      <c r="J219" s="18">
        <v>0.36899999999999999</v>
      </c>
      <c r="K219" s="16">
        <f t="shared" si="42"/>
        <v>4.6767012645729507</v>
      </c>
      <c r="L219" s="18">
        <v>0.70588235294117596</v>
      </c>
      <c r="M219" s="16">
        <f t="shared" si="43"/>
        <v>18.100264362532389</v>
      </c>
      <c r="N219" s="17">
        <v>54.416899999999998</v>
      </c>
      <c r="O219" s="16">
        <f t="shared" si="44"/>
        <v>20.952923738209698</v>
      </c>
      <c r="P219" s="18">
        <v>6.4935000000000007E-2</v>
      </c>
      <c r="Q219" s="16">
        <f t="shared" si="37"/>
        <v>15.478611645814148</v>
      </c>
      <c r="R219" s="18">
        <v>0.46718100000000001</v>
      </c>
      <c r="S219" s="23">
        <f t="shared" si="45"/>
        <v>17.120504246723687</v>
      </c>
      <c r="T219" s="18">
        <f>VLOOKUP(B219,'[1]SocCap Calc'!A$10:B$101,2,FALSE)</f>
        <v>46.769210298643536</v>
      </c>
    </row>
    <row r="220" spans="1:20" x14ac:dyDescent="0.3">
      <c r="A220" t="s">
        <v>314</v>
      </c>
      <c r="B220" t="s">
        <v>55</v>
      </c>
      <c r="C220" s="14">
        <f t="shared" si="38"/>
        <v>95.921157621376224</v>
      </c>
      <c r="D220" s="26">
        <f t="shared" si="46"/>
        <v>393</v>
      </c>
      <c r="E220" s="16">
        <f t="shared" si="39"/>
        <v>7.2856319817390371</v>
      </c>
      <c r="F220" s="17">
        <v>165.5</v>
      </c>
      <c r="G220" s="16">
        <f t="shared" si="40"/>
        <v>4.7760501148945309</v>
      </c>
      <c r="H220" s="18">
        <v>0.818075117370892</v>
      </c>
      <c r="I220" s="16">
        <f t="shared" si="41"/>
        <v>4.1295442243214433</v>
      </c>
      <c r="J220" s="18">
        <v>0.35759999999999997</v>
      </c>
      <c r="K220" s="16">
        <f t="shared" si="42"/>
        <v>5.9534626661453354</v>
      </c>
      <c r="L220" s="18">
        <v>0.62558685446009299</v>
      </c>
      <c r="M220" s="16">
        <f t="shared" si="43"/>
        <v>17.083098853332434</v>
      </c>
      <c r="N220" s="17">
        <v>56.106999999999999</v>
      </c>
      <c r="O220" s="16">
        <f t="shared" si="44"/>
        <v>22.382956705808308</v>
      </c>
      <c r="P220" s="18">
        <v>5.4670999999999997E-2</v>
      </c>
      <c r="Q220" s="16">
        <f t="shared" si="37"/>
        <v>17.189908828411447</v>
      </c>
      <c r="R220" s="18">
        <v>0.41759600000000002</v>
      </c>
      <c r="S220" s="23">
        <f t="shared" si="45"/>
        <v>17.120504246723687</v>
      </c>
      <c r="T220" s="18">
        <f>VLOOKUP(B220,'[1]SocCap Calc'!A$10:B$101,2,FALSE)</f>
        <v>46.769210298643536</v>
      </c>
    </row>
    <row r="221" spans="1:20" x14ac:dyDescent="0.3">
      <c r="A221" t="s">
        <v>315</v>
      </c>
      <c r="B221" t="s">
        <v>55</v>
      </c>
      <c r="C221" s="14">
        <f t="shared" si="38"/>
        <v>84.400317444586349</v>
      </c>
      <c r="D221" s="26">
        <f t="shared" si="46"/>
        <v>258</v>
      </c>
      <c r="E221" s="16">
        <f t="shared" si="39"/>
        <v>7.2856319817390371</v>
      </c>
      <c r="F221" s="17">
        <v>165.5</v>
      </c>
      <c r="G221" s="16">
        <f t="shared" si="40"/>
        <v>3.2180936216405023</v>
      </c>
      <c r="H221" s="18">
        <v>0.87741935483870903</v>
      </c>
      <c r="I221" s="16">
        <f t="shared" si="41"/>
        <v>4.8887263396981497</v>
      </c>
      <c r="J221" s="18">
        <v>0.38700000000000001</v>
      </c>
      <c r="K221" s="16">
        <f t="shared" si="42"/>
        <v>6.0525566043440859</v>
      </c>
      <c r="L221" s="18">
        <v>0.619354838709677</v>
      </c>
      <c r="M221" s="16">
        <f t="shared" si="43"/>
        <v>14.442958236943827</v>
      </c>
      <c r="N221" s="17">
        <v>60.4938</v>
      </c>
      <c r="O221" s="16">
        <f t="shared" si="44"/>
        <v>14.361591931494717</v>
      </c>
      <c r="P221" s="18">
        <v>0.112244</v>
      </c>
      <c r="Q221" s="16">
        <f t="shared" si="37"/>
        <v>17.030254482002348</v>
      </c>
      <c r="R221" s="18">
        <v>0.42222199999999999</v>
      </c>
      <c r="S221" s="23">
        <f t="shared" si="45"/>
        <v>17.120504246723687</v>
      </c>
      <c r="T221" s="18">
        <f>VLOOKUP(B221,'[1]SocCap Calc'!A$10:B$101,2,FALSE)</f>
        <v>46.769210298643536</v>
      </c>
    </row>
    <row r="222" spans="1:20" x14ac:dyDescent="0.3">
      <c r="A222" t="s">
        <v>316</v>
      </c>
      <c r="B222" t="s">
        <v>55</v>
      </c>
      <c r="C222" s="14">
        <f t="shared" si="38"/>
        <v>88.818518611576991</v>
      </c>
      <c r="D222" s="26">
        <f t="shared" si="46"/>
        <v>309</v>
      </c>
      <c r="E222" s="16">
        <f t="shared" si="39"/>
        <v>7.2856319817390371</v>
      </c>
      <c r="F222" s="17">
        <v>165.5</v>
      </c>
      <c r="G222" s="16">
        <f t="shared" si="40"/>
        <v>1.1356202883383837</v>
      </c>
      <c r="H222" s="18">
        <v>0.95674300254452904</v>
      </c>
      <c r="I222" s="16">
        <f t="shared" si="41"/>
        <v>7.0010085518687104</v>
      </c>
      <c r="J222" s="18">
        <v>0.46879999999999999</v>
      </c>
      <c r="K222" s="16">
        <f t="shared" si="42"/>
        <v>1.7397804704340212</v>
      </c>
      <c r="L222" s="18">
        <v>0.89058524173027898</v>
      </c>
      <c r="M222" s="16">
        <f t="shared" si="43"/>
        <v>30</v>
      </c>
      <c r="N222" s="17">
        <v>34.551400000000001</v>
      </c>
      <c r="O222" s="16">
        <f t="shared" si="44"/>
        <v>19.282694274494567</v>
      </c>
      <c r="P222" s="18">
        <v>7.6923000000000005E-2</v>
      </c>
      <c r="Q222" s="16">
        <f t="shared" si="37"/>
        <v>5.2532787979785782</v>
      </c>
      <c r="R222" s="18">
        <v>0.76346099999999995</v>
      </c>
      <c r="S222" s="23">
        <f t="shared" si="45"/>
        <v>17.120504246723687</v>
      </c>
      <c r="T222" s="18">
        <f>VLOOKUP(B222,'[1]SocCap Calc'!A$10:B$101,2,FALSE)</f>
        <v>46.769210298643536</v>
      </c>
    </row>
    <row r="223" spans="1:20" x14ac:dyDescent="0.3">
      <c r="A223" t="s">
        <v>317</v>
      </c>
      <c r="B223" t="s">
        <v>55</v>
      </c>
      <c r="C223" s="14">
        <f t="shared" si="38"/>
        <v>97.572426026118606</v>
      </c>
      <c r="D223" s="26">
        <f t="shared" si="46"/>
        <v>418</v>
      </c>
      <c r="E223" s="16">
        <f t="shared" si="39"/>
        <v>7.2856319817390371</v>
      </c>
      <c r="F223" s="17">
        <v>165.5</v>
      </c>
      <c r="G223" s="16">
        <f t="shared" si="40"/>
        <v>4.2836509003322476</v>
      </c>
      <c r="H223" s="18">
        <v>0.83683113273106302</v>
      </c>
      <c r="I223" s="16">
        <f t="shared" si="41"/>
        <v>6.1359541006741649</v>
      </c>
      <c r="J223" s="18">
        <v>0.43530000000000002</v>
      </c>
      <c r="K223" s="16">
        <f t="shared" si="42"/>
        <v>5.902848487017752</v>
      </c>
      <c r="L223" s="18">
        <v>0.62876997915218902</v>
      </c>
      <c r="M223" s="16">
        <f t="shared" si="43"/>
        <v>18.018715385254954</v>
      </c>
      <c r="N223" s="17">
        <v>54.552399999999999</v>
      </c>
      <c r="O223" s="16">
        <f t="shared" si="44"/>
        <v>22.530084025935366</v>
      </c>
      <c r="P223" s="18">
        <v>5.3615000000000003E-2</v>
      </c>
      <c r="Q223" s="16">
        <f t="shared" si="37"/>
        <v>16.295036898441388</v>
      </c>
      <c r="R223" s="18">
        <v>0.443525</v>
      </c>
      <c r="S223" s="23">
        <f t="shared" si="45"/>
        <v>17.120504246723687</v>
      </c>
      <c r="T223" s="18">
        <f>VLOOKUP(B223,'[1]SocCap Calc'!A$10:B$101,2,FALSE)</f>
        <v>46.769210298643536</v>
      </c>
    </row>
    <row r="224" spans="1:20" x14ac:dyDescent="0.3">
      <c r="A224" t="s">
        <v>284</v>
      </c>
      <c r="B224" t="s">
        <v>55</v>
      </c>
      <c r="C224" s="14">
        <f t="shared" si="38"/>
        <v>82.912191551852814</v>
      </c>
      <c r="D224" s="26">
        <f t="shared" si="46"/>
        <v>225</v>
      </c>
      <c r="E224" s="16">
        <f t="shared" si="39"/>
        <v>7.2856319817390371</v>
      </c>
      <c r="F224" s="17">
        <v>165.5</v>
      </c>
      <c r="G224" s="16">
        <f t="shared" si="40"/>
        <v>2.1644652648352007</v>
      </c>
      <c r="H224" s="18">
        <v>0.91755319148936099</v>
      </c>
      <c r="I224" s="16">
        <f t="shared" si="41"/>
        <v>4.7518669787628918</v>
      </c>
      <c r="J224" s="18">
        <v>0.38169999999999998</v>
      </c>
      <c r="K224" s="16">
        <f t="shared" si="42"/>
        <v>1.9030193975522911</v>
      </c>
      <c r="L224" s="18">
        <v>0.88031914893617003</v>
      </c>
      <c r="M224" s="16">
        <f t="shared" si="43"/>
        <v>10.942490956215043</v>
      </c>
      <c r="N224" s="17">
        <v>66.310100000000006</v>
      </c>
      <c r="O224" s="16">
        <f t="shared" si="44"/>
        <v>21.854078573987934</v>
      </c>
      <c r="P224" s="18">
        <v>5.8466999999999998E-2</v>
      </c>
      <c r="Q224" s="16">
        <f t="shared" si="37"/>
        <v>16.890134152036733</v>
      </c>
      <c r="R224" s="18">
        <v>0.42628199999999999</v>
      </c>
      <c r="S224" s="23">
        <f t="shared" si="45"/>
        <v>17.120504246723687</v>
      </c>
      <c r="T224" s="18">
        <f>VLOOKUP(B224,'[1]SocCap Calc'!A$10:B$101,2,FALSE)</f>
        <v>46.769210298643536</v>
      </c>
    </row>
    <row r="225" spans="1:20" x14ac:dyDescent="0.3">
      <c r="A225" t="s">
        <v>318</v>
      </c>
      <c r="B225" t="s">
        <v>55</v>
      </c>
      <c r="C225" s="14">
        <f t="shared" si="38"/>
        <v>88.995141498002923</v>
      </c>
      <c r="D225" s="26">
        <f t="shared" si="46"/>
        <v>311</v>
      </c>
      <c r="E225" s="16">
        <f t="shared" si="39"/>
        <v>7.2856319817390371</v>
      </c>
      <c r="F225" s="17">
        <v>165.5</v>
      </c>
      <c r="G225" s="16">
        <f t="shared" si="40"/>
        <v>2.9796201033432794</v>
      </c>
      <c r="H225" s="18">
        <v>0.88650306748466201</v>
      </c>
      <c r="I225" s="16">
        <f t="shared" si="41"/>
        <v>4.3051373666534714</v>
      </c>
      <c r="J225" s="18">
        <v>0.3644</v>
      </c>
      <c r="K225" s="16">
        <f t="shared" si="42"/>
        <v>4.0483591928297225</v>
      </c>
      <c r="L225" s="18">
        <v>0.745398773006134</v>
      </c>
      <c r="M225" s="16">
        <f t="shared" si="43"/>
        <v>14.310313258405476</v>
      </c>
      <c r="N225" s="17">
        <v>60.714199999999998</v>
      </c>
      <c r="O225" s="16">
        <f t="shared" si="44"/>
        <v>20.43853541822002</v>
      </c>
      <c r="P225" s="18">
        <v>6.8626999999999994E-2</v>
      </c>
      <c r="Q225" s="16">
        <f t="shared" si="37"/>
        <v>18.507039930088229</v>
      </c>
      <c r="R225" s="18">
        <v>0.37943199999999999</v>
      </c>
      <c r="S225" s="23">
        <f t="shared" si="45"/>
        <v>17.120504246723687</v>
      </c>
      <c r="T225" s="18">
        <f>VLOOKUP(B225,'[1]SocCap Calc'!A$10:B$101,2,FALSE)</f>
        <v>46.769210298643536</v>
      </c>
    </row>
    <row r="226" spans="1:20" x14ac:dyDescent="0.3">
      <c r="A226" t="s">
        <v>319</v>
      </c>
      <c r="B226" t="s">
        <v>55</v>
      </c>
      <c r="C226" s="14">
        <f t="shared" si="38"/>
        <v>94.869398269469912</v>
      </c>
      <c r="D226" s="26">
        <f t="shared" si="46"/>
        <v>384</v>
      </c>
      <c r="E226" s="16">
        <f t="shared" si="39"/>
        <v>7.2856319817390371</v>
      </c>
      <c r="F226" s="17">
        <v>165.5</v>
      </c>
      <c r="G226" s="16">
        <f t="shared" si="40"/>
        <v>2.6697832900318232</v>
      </c>
      <c r="H226" s="18">
        <v>0.89830508474576198</v>
      </c>
      <c r="I226" s="16">
        <f t="shared" si="41"/>
        <v>5.6349971946092632</v>
      </c>
      <c r="J226" s="18">
        <v>0.41589999999999999</v>
      </c>
      <c r="K226" s="16">
        <f t="shared" si="42"/>
        <v>2.9645530050004814</v>
      </c>
      <c r="L226" s="18">
        <v>0.81355932203389802</v>
      </c>
      <c r="M226" s="16">
        <f t="shared" si="43"/>
        <v>26.229824732760257</v>
      </c>
      <c r="N226" s="17">
        <v>40.908999999999999</v>
      </c>
      <c r="O226" s="16">
        <f t="shared" si="44"/>
        <v>17.099609067041079</v>
      </c>
      <c r="P226" s="18">
        <v>9.2591999999999994E-2</v>
      </c>
      <c r="Q226" s="16">
        <f t="shared" si="37"/>
        <v>15.864494751564283</v>
      </c>
      <c r="R226" s="18">
        <v>0.45600000000000002</v>
      </c>
      <c r="S226" s="23">
        <f t="shared" si="45"/>
        <v>17.120504246723687</v>
      </c>
      <c r="T226" s="18">
        <f>VLOOKUP(B226,'[1]SocCap Calc'!A$10:B$101,2,FALSE)</f>
        <v>46.769210298643536</v>
      </c>
    </row>
    <row r="227" spans="1:20" x14ac:dyDescent="0.3">
      <c r="A227" t="s">
        <v>320</v>
      </c>
      <c r="B227" t="s">
        <v>55</v>
      </c>
      <c r="C227" s="14">
        <f t="shared" si="38"/>
        <v>73.014909529889081</v>
      </c>
      <c r="D227" s="26">
        <f t="shared" si="46"/>
        <v>99</v>
      </c>
      <c r="E227" s="16">
        <f t="shared" si="39"/>
        <v>7.2856319817390371</v>
      </c>
      <c r="F227" s="17">
        <v>165.5</v>
      </c>
      <c r="G227" s="16">
        <f t="shared" si="40"/>
        <v>3.9379303527969114</v>
      </c>
      <c r="H227" s="18">
        <v>0.85</v>
      </c>
      <c r="I227" s="16">
        <f t="shared" si="41"/>
        <v>3.8325852336128685</v>
      </c>
      <c r="J227" s="18">
        <v>0.34610000000000002</v>
      </c>
      <c r="K227" s="16">
        <f t="shared" si="42"/>
        <v>3.1801568599096006</v>
      </c>
      <c r="L227" s="18">
        <v>0.8</v>
      </c>
      <c r="M227" s="16">
        <f t="shared" si="43"/>
        <v>8.5498259077709555</v>
      </c>
      <c r="N227" s="17">
        <v>70.285700000000006</v>
      </c>
      <c r="O227" s="16">
        <f t="shared" si="44"/>
        <v>10.743736702574893</v>
      </c>
      <c r="P227" s="18">
        <v>0.138211</v>
      </c>
      <c r="Q227" s="16">
        <f t="shared" si="37"/>
        <v>18.364538244761128</v>
      </c>
      <c r="R227" s="18">
        <v>0.38356099999999999</v>
      </c>
      <c r="S227" s="23">
        <f t="shared" si="45"/>
        <v>17.120504246723687</v>
      </c>
      <c r="T227" s="18">
        <f>VLOOKUP(B227,'[1]SocCap Calc'!A$10:B$101,2,FALSE)</f>
        <v>46.769210298643536</v>
      </c>
    </row>
    <row r="228" spans="1:20" x14ac:dyDescent="0.3">
      <c r="A228" t="s">
        <v>321</v>
      </c>
      <c r="B228" t="s">
        <v>55</v>
      </c>
      <c r="C228" s="14">
        <f t="shared" si="38"/>
        <v>85.306151661970816</v>
      </c>
      <c r="D228" s="26">
        <f t="shared" si="46"/>
        <v>268</v>
      </c>
      <c r="E228" s="16">
        <f t="shared" si="39"/>
        <v>7.2856319817390371</v>
      </c>
      <c r="F228" s="17">
        <v>165.5</v>
      </c>
      <c r="G228" s="16">
        <f t="shared" si="40"/>
        <v>3.2491174528027358</v>
      </c>
      <c r="H228" s="18">
        <v>0.87623762376237602</v>
      </c>
      <c r="I228" s="16">
        <f t="shared" si="41"/>
        <v>3.1534529331228223</v>
      </c>
      <c r="J228" s="18">
        <v>0.31979999999999997</v>
      </c>
      <c r="K228" s="16">
        <f t="shared" si="42"/>
        <v>1.4956183252050268</v>
      </c>
      <c r="L228" s="18">
        <v>0.90594059405940497</v>
      </c>
      <c r="M228" s="16">
        <f t="shared" si="43"/>
        <v>21.155552466197562</v>
      </c>
      <c r="N228" s="17">
        <v>49.340299999999999</v>
      </c>
      <c r="O228" s="16">
        <f t="shared" si="44"/>
        <v>20.314396741862815</v>
      </c>
      <c r="P228" s="18">
        <v>6.9517999999999996E-2</v>
      </c>
      <c r="Q228" s="16">
        <f t="shared" si="37"/>
        <v>11.531877514317145</v>
      </c>
      <c r="R228" s="18">
        <v>0.581538</v>
      </c>
      <c r="S228" s="23">
        <f t="shared" si="45"/>
        <v>17.120504246723687</v>
      </c>
      <c r="T228" s="18">
        <f>VLOOKUP(B228,'[1]SocCap Calc'!A$10:B$101,2,FALSE)</f>
        <v>46.769210298643536</v>
      </c>
    </row>
    <row r="229" spans="1:20" x14ac:dyDescent="0.3">
      <c r="A229" t="s">
        <v>322</v>
      </c>
      <c r="B229" t="s">
        <v>56</v>
      </c>
      <c r="C229" s="14">
        <f t="shared" si="38"/>
        <v>80.052172428741699</v>
      </c>
      <c r="D229" s="26">
        <f t="shared" si="46"/>
        <v>174</v>
      </c>
      <c r="E229" s="16">
        <f t="shared" si="39"/>
        <v>1.8690888330115882</v>
      </c>
      <c r="F229" s="17">
        <v>179.7</v>
      </c>
      <c r="G229" s="16">
        <f t="shared" si="40"/>
        <v>4.5443562745726709</v>
      </c>
      <c r="H229" s="18">
        <v>0.82690058479532103</v>
      </c>
      <c r="I229" s="16">
        <f t="shared" si="41"/>
        <v>4.8086765248114895</v>
      </c>
      <c r="J229" s="18">
        <v>0.38390000000000002</v>
      </c>
      <c r="K229" s="16">
        <f t="shared" si="42"/>
        <v>3.7380791160340996</v>
      </c>
      <c r="L229" s="18">
        <v>0.76491228070175399</v>
      </c>
      <c r="M229" s="16">
        <f t="shared" si="43"/>
        <v>12.694199098382608</v>
      </c>
      <c r="N229" s="17">
        <v>63.399500000000003</v>
      </c>
      <c r="O229" s="16">
        <f t="shared" si="44"/>
        <v>24.525637630272357</v>
      </c>
      <c r="P229" s="18">
        <v>3.9292000000000001E-2</v>
      </c>
      <c r="Q229" s="16">
        <f t="shared" si="37"/>
        <v>15.102495548285759</v>
      </c>
      <c r="R229" s="18">
        <v>0.47807899999999998</v>
      </c>
      <c r="S229" s="23">
        <f t="shared" si="45"/>
        <v>12.769639403371134</v>
      </c>
      <c r="T229" s="18">
        <f>VLOOKUP(B229,'[1]SocCap Calc'!A$10:B$101,2,FALSE)</f>
        <v>39.329962882352298</v>
      </c>
    </row>
    <row r="230" spans="1:20" x14ac:dyDescent="0.3">
      <c r="A230" t="s">
        <v>323</v>
      </c>
      <c r="B230" t="s">
        <v>56</v>
      </c>
      <c r="C230" s="14">
        <f t="shared" si="38"/>
        <v>75.626810859683587</v>
      </c>
      <c r="D230" s="26">
        <f t="shared" si="46"/>
        <v>124</v>
      </c>
      <c r="E230" s="16">
        <f t="shared" si="39"/>
        <v>1.8690888330115882</v>
      </c>
      <c r="F230" s="17">
        <v>179.7</v>
      </c>
      <c r="G230" s="16">
        <f t="shared" si="40"/>
        <v>3.1950753369549147</v>
      </c>
      <c r="H230" s="18">
        <v>0.87829614604462403</v>
      </c>
      <c r="I230" s="16">
        <f t="shared" si="41"/>
        <v>4.2870616020016454</v>
      </c>
      <c r="J230" s="18">
        <v>0.36370000000000002</v>
      </c>
      <c r="K230" s="16">
        <f t="shared" si="42"/>
        <v>3.0640456560995224</v>
      </c>
      <c r="L230" s="18">
        <v>0.80730223123732203</v>
      </c>
      <c r="M230" s="16">
        <f t="shared" si="43"/>
        <v>13.620487149509561</v>
      </c>
      <c r="N230" s="17">
        <v>61.860399999999998</v>
      </c>
      <c r="O230" s="16">
        <f t="shared" si="44"/>
        <v>22.667179937871943</v>
      </c>
      <c r="P230" s="18">
        <v>5.2630999999999997E-2</v>
      </c>
      <c r="Q230" s="16">
        <f t="shared" ref="Q230:Q293" si="47">IF(R230&gt;R$7,0,IF(R230&lt;R$8,Q$3,-Q$3/R$9*R230+Q$3+Q$3*R$8/R$9))</f>
        <v>14.154232940863285</v>
      </c>
      <c r="R230" s="18">
        <v>0.50555499999999998</v>
      </c>
      <c r="S230" s="23">
        <f t="shared" si="45"/>
        <v>12.769639403371134</v>
      </c>
      <c r="T230" s="18">
        <f>VLOOKUP(B230,'[1]SocCap Calc'!A$10:B$101,2,FALSE)</f>
        <v>39.329962882352298</v>
      </c>
    </row>
    <row r="231" spans="1:20" x14ac:dyDescent="0.3">
      <c r="A231" t="s">
        <v>324</v>
      </c>
      <c r="B231" t="s">
        <v>57</v>
      </c>
      <c r="C231" s="14">
        <f t="shared" si="38"/>
        <v>86.170392221597481</v>
      </c>
      <c r="D231" s="26">
        <f t="shared" si="46"/>
        <v>275</v>
      </c>
      <c r="E231" s="16">
        <f t="shared" si="39"/>
        <v>7.4763553320463458</v>
      </c>
      <c r="F231" s="17">
        <v>165</v>
      </c>
      <c r="G231" s="16">
        <f t="shared" si="40"/>
        <v>3.6591388233953772</v>
      </c>
      <c r="H231" s="18">
        <v>0.86061946902654796</v>
      </c>
      <c r="I231" s="16">
        <f t="shared" si="41"/>
        <v>4.0933926950177915</v>
      </c>
      <c r="J231" s="18">
        <v>0.35620000000000002</v>
      </c>
      <c r="K231" s="16">
        <f t="shared" si="42"/>
        <v>3.2012640957054677</v>
      </c>
      <c r="L231" s="18">
        <v>0.79867256637168105</v>
      </c>
      <c r="M231" s="16">
        <f t="shared" si="43"/>
        <v>15.767722877409451</v>
      </c>
      <c r="N231" s="17">
        <v>58.2926</v>
      </c>
      <c r="O231" s="16">
        <f t="shared" si="44"/>
        <v>22.713157225411649</v>
      </c>
      <c r="P231" s="18">
        <v>5.2301E-2</v>
      </c>
      <c r="Q231" s="16">
        <f t="shared" si="47"/>
        <v>17.788043172902597</v>
      </c>
      <c r="R231" s="18">
        <v>0.40026499999999998</v>
      </c>
      <c r="S231" s="23">
        <f t="shared" si="45"/>
        <v>11.471317999708802</v>
      </c>
      <c r="T231" s="18">
        <f>VLOOKUP(B231,'[1]SocCap Calc'!A$10:B$101,2,FALSE)</f>
        <v>37.110051555419822</v>
      </c>
    </row>
    <row r="232" spans="1:20" x14ac:dyDescent="0.3">
      <c r="A232" t="s">
        <v>57</v>
      </c>
      <c r="B232" t="s">
        <v>57</v>
      </c>
      <c r="C232" s="14">
        <f t="shared" si="38"/>
        <v>90.677364254541615</v>
      </c>
      <c r="D232" s="26">
        <f t="shared" si="46"/>
        <v>334</v>
      </c>
      <c r="E232" s="16">
        <f t="shared" si="39"/>
        <v>7.4763553320463458</v>
      </c>
      <c r="F232" s="17">
        <v>165</v>
      </c>
      <c r="G232" s="16">
        <f t="shared" si="40"/>
        <v>4.4139980382050403</v>
      </c>
      <c r="H232" s="18">
        <v>0.83186607013999103</v>
      </c>
      <c r="I232" s="16">
        <f t="shared" si="41"/>
        <v>5.4051767583217574</v>
      </c>
      <c r="J232" s="18">
        <v>0.40699999999999997</v>
      </c>
      <c r="K232" s="16">
        <f t="shared" si="42"/>
        <v>6.0307780544396303</v>
      </c>
      <c r="L232" s="18">
        <v>0.62072449126858098</v>
      </c>
      <c r="M232" s="16">
        <f t="shared" si="43"/>
        <v>15.080424485890394</v>
      </c>
      <c r="N232" s="17">
        <v>59.434600000000003</v>
      </c>
      <c r="O232" s="16">
        <f t="shared" si="44"/>
        <v>24.936786040968332</v>
      </c>
      <c r="P232" s="18">
        <v>3.6340999999999998E-2</v>
      </c>
      <c r="Q232" s="16">
        <f t="shared" si="47"/>
        <v>15.862527544961317</v>
      </c>
      <c r="R232" s="18">
        <v>0.45605699999999999</v>
      </c>
      <c r="S232" s="23">
        <f t="shared" si="45"/>
        <v>11.471317999708802</v>
      </c>
      <c r="T232" s="18">
        <f>VLOOKUP(B232,'[1]SocCap Calc'!A$10:B$101,2,FALSE)</f>
        <v>37.110051555419822</v>
      </c>
    </row>
    <row r="233" spans="1:20" x14ac:dyDescent="0.3">
      <c r="A233" t="s">
        <v>325</v>
      </c>
      <c r="B233" t="s">
        <v>57</v>
      </c>
      <c r="C233" s="14">
        <f t="shared" si="38"/>
        <v>83.04573480583575</v>
      </c>
      <c r="D233" s="26">
        <f t="shared" si="46"/>
        <v>228</v>
      </c>
      <c r="E233" s="16">
        <f t="shared" si="39"/>
        <v>7.4763553320463458</v>
      </c>
      <c r="F233" s="17">
        <v>165</v>
      </c>
      <c r="G233" s="16">
        <f t="shared" si="40"/>
        <v>1.9320293217185522</v>
      </c>
      <c r="H233" s="18">
        <v>0.92640692640692601</v>
      </c>
      <c r="I233" s="16">
        <f t="shared" si="41"/>
        <v>4.8835618355119133</v>
      </c>
      <c r="J233" s="18">
        <v>0.38679999999999998</v>
      </c>
      <c r="K233" s="16">
        <f t="shared" si="42"/>
        <v>4.7840022026778657</v>
      </c>
      <c r="L233" s="18">
        <v>0.69913419913419905</v>
      </c>
      <c r="M233" s="16">
        <f t="shared" si="43"/>
        <v>18.59347016975644</v>
      </c>
      <c r="N233" s="17">
        <v>53.5974</v>
      </c>
      <c r="O233" s="16">
        <f t="shared" si="44"/>
        <v>17.531238269459287</v>
      </c>
      <c r="P233" s="18">
        <v>8.9494000000000004E-2</v>
      </c>
      <c r="Q233" s="16">
        <f t="shared" si="47"/>
        <v>16.373759674956553</v>
      </c>
      <c r="R233" s="18">
        <v>0.44124400000000003</v>
      </c>
      <c r="S233" s="23">
        <f t="shared" si="45"/>
        <v>11.471317999708802</v>
      </c>
      <c r="T233" s="18">
        <f>VLOOKUP(B233,'[1]SocCap Calc'!A$10:B$101,2,FALSE)</f>
        <v>37.110051555419822</v>
      </c>
    </row>
    <row r="234" spans="1:20" x14ac:dyDescent="0.3">
      <c r="A234" t="s">
        <v>326</v>
      </c>
      <c r="B234" t="s">
        <v>57</v>
      </c>
      <c r="C234" s="14">
        <f t="shared" si="38"/>
        <v>87.027497629344694</v>
      </c>
      <c r="D234" s="26">
        <f t="shared" si="46"/>
        <v>290</v>
      </c>
      <c r="E234" s="16">
        <f t="shared" si="39"/>
        <v>7.4763553320463458</v>
      </c>
      <c r="F234" s="17">
        <v>165</v>
      </c>
      <c r="G234" s="16">
        <f t="shared" si="40"/>
        <v>7.5008197196131725</v>
      </c>
      <c r="H234" s="18">
        <v>0.71428571428571397</v>
      </c>
      <c r="I234" s="16">
        <f t="shared" si="41"/>
        <v>3.6905613684913758</v>
      </c>
      <c r="J234" s="18">
        <v>0.34060000000000001</v>
      </c>
      <c r="K234" s="16">
        <f t="shared" si="42"/>
        <v>1.8172324913769264</v>
      </c>
      <c r="L234" s="18">
        <v>0.88571428571428501</v>
      </c>
      <c r="M234" s="16">
        <f t="shared" si="43"/>
        <v>14.74014557996669</v>
      </c>
      <c r="N234" s="17">
        <v>60</v>
      </c>
      <c r="O234" s="16">
        <f t="shared" si="44"/>
        <v>26.427564758164856</v>
      </c>
      <c r="P234" s="18">
        <v>2.5641000000000001E-2</v>
      </c>
      <c r="Q234" s="16">
        <f t="shared" si="47"/>
        <v>13.903500379976535</v>
      </c>
      <c r="R234" s="18">
        <v>0.51282000000000005</v>
      </c>
      <c r="S234" s="23">
        <f t="shared" si="45"/>
        <v>11.471317999708802</v>
      </c>
      <c r="T234" s="18">
        <f>VLOOKUP(B234,'[1]SocCap Calc'!A$10:B$101,2,FALSE)</f>
        <v>37.110051555419822</v>
      </c>
    </row>
    <row r="235" spans="1:20" x14ac:dyDescent="0.3">
      <c r="A235" t="s">
        <v>327</v>
      </c>
      <c r="B235" t="s">
        <v>57</v>
      </c>
      <c r="C235" s="14">
        <f t="shared" si="38"/>
        <v>78.342835863050752</v>
      </c>
      <c r="D235" s="26">
        <f t="shared" si="46"/>
        <v>154</v>
      </c>
      <c r="E235" s="16">
        <f t="shared" si="39"/>
        <v>7.4763553320463458</v>
      </c>
      <c r="F235" s="17">
        <v>165</v>
      </c>
      <c r="G235" s="16">
        <f t="shared" si="40"/>
        <v>2.7800872125642258</v>
      </c>
      <c r="H235" s="18">
        <v>0.89410348977135901</v>
      </c>
      <c r="I235" s="16">
        <f t="shared" si="41"/>
        <v>4.8577393145807326</v>
      </c>
      <c r="J235" s="18">
        <v>0.38579999999999998</v>
      </c>
      <c r="K235" s="16">
        <f t="shared" si="42"/>
        <v>2.6979670111146499</v>
      </c>
      <c r="L235" s="18">
        <v>0.83032490974729201</v>
      </c>
      <c r="M235" s="16">
        <f t="shared" si="43"/>
        <v>12.463635163364263</v>
      </c>
      <c r="N235" s="17">
        <v>63.782600000000002</v>
      </c>
      <c r="O235" s="16">
        <f t="shared" si="44"/>
        <v>23.846845676049789</v>
      </c>
      <c r="P235" s="18">
        <v>4.4164000000000002E-2</v>
      </c>
      <c r="Q235" s="16">
        <f t="shared" si="47"/>
        <v>12.748888153621944</v>
      </c>
      <c r="R235" s="18">
        <v>0.54627499999999996</v>
      </c>
      <c r="S235" s="23">
        <f t="shared" si="45"/>
        <v>11.471317999708802</v>
      </c>
      <c r="T235" s="18">
        <f>VLOOKUP(B235,'[1]SocCap Calc'!A$10:B$101,2,FALSE)</f>
        <v>37.110051555419822</v>
      </c>
    </row>
    <row r="236" spans="1:20" x14ac:dyDescent="0.3">
      <c r="A236" t="s">
        <v>108</v>
      </c>
      <c r="B236" t="s">
        <v>57</v>
      </c>
      <c r="C236" s="14">
        <f t="shared" si="38"/>
        <v>82.444052768385276</v>
      </c>
      <c r="D236" s="26">
        <f t="shared" si="46"/>
        <v>221</v>
      </c>
      <c r="E236" s="16">
        <f t="shared" si="39"/>
        <v>7.4763553320463458</v>
      </c>
      <c r="F236" s="17">
        <v>165</v>
      </c>
      <c r="G236" s="16">
        <f t="shared" si="40"/>
        <v>3.7760975985724023</v>
      </c>
      <c r="H236" s="18">
        <v>0.85616438356164304</v>
      </c>
      <c r="I236" s="16">
        <f t="shared" si="41"/>
        <v>5.740869530427104</v>
      </c>
      <c r="J236" s="18">
        <v>0.42</v>
      </c>
      <c r="K236" s="16">
        <f t="shared" si="42"/>
        <v>4.1930150378945195</v>
      </c>
      <c r="L236" s="18">
        <v>0.73630136986301298</v>
      </c>
      <c r="M236" s="16">
        <f t="shared" si="43"/>
        <v>14.138308109284512</v>
      </c>
      <c r="N236" s="17">
        <v>61</v>
      </c>
      <c r="O236" s="16">
        <f t="shared" si="44"/>
        <v>21.320742038527342</v>
      </c>
      <c r="P236" s="18">
        <v>6.2295000000000003E-2</v>
      </c>
      <c r="Q236" s="16">
        <f t="shared" si="47"/>
        <v>14.327347121924252</v>
      </c>
      <c r="R236" s="18">
        <v>0.50053899999999996</v>
      </c>
      <c r="S236" s="23">
        <f t="shared" si="45"/>
        <v>11.471317999708802</v>
      </c>
      <c r="T236" s="18">
        <f>VLOOKUP(B236,'[1]SocCap Calc'!A$10:B$101,2,FALSE)</f>
        <v>37.110051555419822</v>
      </c>
    </row>
    <row r="237" spans="1:20" x14ac:dyDescent="0.3">
      <c r="A237" t="s">
        <v>328</v>
      </c>
      <c r="B237" t="s">
        <v>58</v>
      </c>
      <c r="C237" s="14">
        <f t="shared" si="38"/>
        <v>79.820964086923055</v>
      </c>
      <c r="D237" s="26">
        <f t="shared" si="46"/>
        <v>170</v>
      </c>
      <c r="E237" s="16">
        <f t="shared" si="39"/>
        <v>5.683555839157691</v>
      </c>
      <c r="F237" s="17">
        <v>169.7</v>
      </c>
      <c r="G237" s="16">
        <f t="shared" si="40"/>
        <v>4.6772352849311964</v>
      </c>
      <c r="H237" s="18">
        <v>0.82183908045977005</v>
      </c>
      <c r="I237" s="16">
        <f t="shared" si="41"/>
        <v>4.7389557182973023</v>
      </c>
      <c r="J237" s="18">
        <v>0.38119999999999998</v>
      </c>
      <c r="K237" s="16">
        <f t="shared" si="42"/>
        <v>3.1592691301236728</v>
      </c>
      <c r="L237" s="18">
        <v>0.80131362889983504</v>
      </c>
      <c r="M237" s="16">
        <f t="shared" si="43"/>
        <v>18.993150434036476</v>
      </c>
      <c r="N237" s="17">
        <v>52.933300000000003</v>
      </c>
      <c r="O237" s="16">
        <f t="shared" si="44"/>
        <v>22.396331916728947</v>
      </c>
      <c r="P237" s="18">
        <v>5.4574999999999999E-2</v>
      </c>
      <c r="Q237" s="16">
        <f t="shared" si="47"/>
        <v>12.478414501912454</v>
      </c>
      <c r="R237" s="18">
        <v>0.55411200000000005</v>
      </c>
      <c r="S237" s="23">
        <f t="shared" si="45"/>
        <v>7.694051261735332</v>
      </c>
      <c r="T237" s="18">
        <f>VLOOKUP(B237,'[1]SocCap Calc'!A$10:B$101,2,FALSE)</f>
        <v>30.651560466218459</v>
      </c>
    </row>
    <row r="238" spans="1:20" x14ac:dyDescent="0.3">
      <c r="A238" t="s">
        <v>329</v>
      </c>
      <c r="B238" t="s">
        <v>58</v>
      </c>
      <c r="C238" s="14">
        <f t="shared" si="38"/>
        <v>89.219216745094172</v>
      </c>
      <c r="D238" s="26">
        <f t="shared" si="46"/>
        <v>313</v>
      </c>
      <c r="E238" s="16">
        <f t="shared" si="39"/>
        <v>5.683555839157691</v>
      </c>
      <c r="F238" s="17">
        <v>169.7</v>
      </c>
      <c r="G238" s="16">
        <f t="shared" si="40"/>
        <v>3.4777629394652472</v>
      </c>
      <c r="H238" s="18">
        <v>0.86752827140549205</v>
      </c>
      <c r="I238" s="16">
        <f t="shared" si="41"/>
        <v>6.1256250923016937</v>
      </c>
      <c r="J238" s="18">
        <v>0.43490000000000001</v>
      </c>
      <c r="K238" s="16">
        <f t="shared" si="42"/>
        <v>3.3651094398074166</v>
      </c>
      <c r="L238" s="18">
        <v>0.78836833602584799</v>
      </c>
      <c r="M238" s="16">
        <f t="shared" si="43"/>
        <v>21.454063851655928</v>
      </c>
      <c r="N238" s="17">
        <v>48.844299999999997</v>
      </c>
      <c r="O238" s="16">
        <f t="shared" si="44"/>
        <v>23.846845676049789</v>
      </c>
      <c r="P238" s="18">
        <v>4.4164000000000002E-2</v>
      </c>
      <c r="Q238" s="16">
        <f t="shared" si="47"/>
        <v>17.572202644921081</v>
      </c>
      <c r="R238" s="18">
        <v>0.40651900000000002</v>
      </c>
      <c r="S238" s="23">
        <f t="shared" si="45"/>
        <v>7.694051261735332</v>
      </c>
      <c r="T238" s="18">
        <f>VLOOKUP(B238,'[1]SocCap Calc'!A$10:B$101,2,FALSE)</f>
        <v>30.651560466218459</v>
      </c>
    </row>
    <row r="239" spans="1:20" x14ac:dyDescent="0.3">
      <c r="A239" t="s">
        <v>330</v>
      </c>
      <c r="B239" t="s">
        <v>58</v>
      </c>
      <c r="C239" s="14">
        <f t="shared" si="38"/>
        <v>67.133126791137954</v>
      </c>
      <c r="D239" s="26">
        <f t="shared" si="46"/>
        <v>64</v>
      </c>
      <c r="E239" s="16">
        <f t="shared" si="39"/>
        <v>5.683555839157691</v>
      </c>
      <c r="F239" s="17">
        <v>169.7</v>
      </c>
      <c r="G239" s="16">
        <f t="shared" si="40"/>
        <v>3.3765747933950081</v>
      </c>
      <c r="H239" s="18">
        <v>0.87138263665594795</v>
      </c>
      <c r="I239" s="16">
        <f t="shared" si="41"/>
        <v>2.9907710512563854</v>
      </c>
      <c r="J239" s="18">
        <v>0.3135</v>
      </c>
      <c r="K239" s="16">
        <f t="shared" si="42"/>
        <v>2.8631637323945123</v>
      </c>
      <c r="L239" s="18">
        <v>0.819935691318327</v>
      </c>
      <c r="M239" s="16">
        <f t="shared" si="43"/>
        <v>20.495577495847481</v>
      </c>
      <c r="N239" s="17">
        <v>50.436900000000001</v>
      </c>
      <c r="O239" s="16">
        <f t="shared" si="44"/>
        <v>2.7558099555629063</v>
      </c>
      <c r="P239" s="18">
        <v>0.195544</v>
      </c>
      <c r="Q239" s="16">
        <f t="shared" si="47"/>
        <v>21.273622661788632</v>
      </c>
      <c r="R239" s="18">
        <v>0.29926999999999998</v>
      </c>
      <c r="S239" s="23">
        <f t="shared" si="45"/>
        <v>7.694051261735332</v>
      </c>
      <c r="T239" s="18">
        <f>VLOOKUP(B239,'[1]SocCap Calc'!A$10:B$101,2,FALSE)</f>
        <v>30.651560466218459</v>
      </c>
    </row>
    <row r="240" spans="1:20" x14ac:dyDescent="0.3">
      <c r="A240" t="s">
        <v>331</v>
      </c>
      <c r="B240" t="s">
        <v>58</v>
      </c>
      <c r="C240" s="14">
        <f t="shared" si="38"/>
        <v>80.301774318448281</v>
      </c>
      <c r="D240" s="26">
        <f t="shared" si="46"/>
        <v>179</v>
      </c>
      <c r="E240" s="16">
        <f t="shared" si="39"/>
        <v>5.683555839157691</v>
      </c>
      <c r="F240" s="17">
        <v>169.7</v>
      </c>
      <c r="G240" s="16">
        <f t="shared" si="40"/>
        <v>6.1576298368011173</v>
      </c>
      <c r="H240" s="18">
        <v>0.76544926071022301</v>
      </c>
      <c r="I240" s="16">
        <f t="shared" si="41"/>
        <v>5.6143391778643208</v>
      </c>
      <c r="J240" s="18">
        <v>0.41510000000000002</v>
      </c>
      <c r="K240" s="16">
        <f t="shared" si="42"/>
        <v>6.8160571646741976</v>
      </c>
      <c r="L240" s="18">
        <v>0.57133830405661501</v>
      </c>
      <c r="M240" s="16">
        <f t="shared" si="43"/>
        <v>12.009428424240422</v>
      </c>
      <c r="N240" s="17">
        <v>64.537300000000002</v>
      </c>
      <c r="O240" s="16">
        <f t="shared" si="44"/>
        <v>20.213107384161702</v>
      </c>
      <c r="P240" s="18">
        <v>7.0245000000000002E-2</v>
      </c>
      <c r="Q240" s="16">
        <f t="shared" si="47"/>
        <v>16.113605229813498</v>
      </c>
      <c r="R240" s="18">
        <v>0.44878200000000001</v>
      </c>
      <c r="S240" s="23">
        <f t="shared" si="45"/>
        <v>7.694051261735332</v>
      </c>
      <c r="T240" s="18">
        <f>VLOOKUP(B240,'[1]SocCap Calc'!A$10:B$101,2,FALSE)</f>
        <v>30.651560466218459</v>
      </c>
    </row>
    <row r="241" spans="1:20" x14ac:dyDescent="0.3">
      <c r="A241" t="s">
        <v>333</v>
      </c>
      <c r="B241" t="s">
        <v>59</v>
      </c>
      <c r="C241" s="14">
        <f t="shared" si="38"/>
        <v>84.367751012657891</v>
      </c>
      <c r="D241" s="26">
        <f t="shared" si="46"/>
        <v>257</v>
      </c>
      <c r="E241" s="16">
        <f t="shared" si="39"/>
        <v>9.955758886041302</v>
      </c>
      <c r="F241" s="17">
        <v>158.5</v>
      </c>
      <c r="G241" s="16">
        <f t="shared" si="40"/>
        <v>0.99067430259042411</v>
      </c>
      <c r="H241" s="18">
        <v>0.96226415094339601</v>
      </c>
      <c r="I241" s="16">
        <f t="shared" si="41"/>
        <v>7.0139198123342998</v>
      </c>
      <c r="J241" s="18">
        <v>0.46929999999999999</v>
      </c>
      <c r="K241" s="16">
        <f t="shared" si="42"/>
        <v>3.375166478677655</v>
      </c>
      <c r="L241" s="18">
        <v>0.78773584905660299</v>
      </c>
      <c r="M241" s="16">
        <f t="shared" si="43"/>
        <v>16.956472249500901</v>
      </c>
      <c r="N241" s="17">
        <v>56.317399999999999</v>
      </c>
      <c r="O241" s="16">
        <f t="shared" si="44"/>
        <v>23.519849634062851</v>
      </c>
      <c r="P241" s="18">
        <v>4.6510999999999997E-2</v>
      </c>
      <c r="Q241" s="16">
        <f t="shared" si="47"/>
        <v>13.113373573515258</v>
      </c>
      <c r="R241" s="18">
        <v>0.53571400000000002</v>
      </c>
      <c r="S241" s="23">
        <f t="shared" si="45"/>
        <v>9.4425360759351875</v>
      </c>
      <c r="T241" s="18">
        <f>VLOOKUP(B241,'[1]SocCap Calc'!A$10:B$101,2,FALSE)</f>
        <v>33.641175543858495</v>
      </c>
    </row>
    <row r="242" spans="1:20" x14ac:dyDescent="0.3">
      <c r="A242" t="s">
        <v>334</v>
      </c>
      <c r="B242" t="s">
        <v>59</v>
      </c>
      <c r="C242" s="14">
        <f t="shared" si="38"/>
        <v>75.733635375054035</v>
      </c>
      <c r="D242" s="26">
        <f t="shared" si="46"/>
        <v>125</v>
      </c>
      <c r="E242" s="16">
        <f t="shared" si="39"/>
        <v>9.955758886041302</v>
      </c>
      <c r="F242" s="17">
        <v>158.5</v>
      </c>
      <c r="G242" s="16">
        <f t="shared" si="40"/>
        <v>3.1043029353314964</v>
      </c>
      <c r="H242" s="18">
        <v>0.88175376439326802</v>
      </c>
      <c r="I242" s="16">
        <f t="shared" si="41"/>
        <v>4.7983475164390184</v>
      </c>
      <c r="J242" s="18">
        <v>0.38350000000000001</v>
      </c>
      <c r="K242" s="16">
        <f t="shared" si="42"/>
        <v>5.3026087588838129</v>
      </c>
      <c r="L242" s="18">
        <v>0.66651904340124002</v>
      </c>
      <c r="M242" s="16">
        <f t="shared" si="43"/>
        <v>11.630210633963575</v>
      </c>
      <c r="N242" s="17">
        <v>65.167400000000001</v>
      </c>
      <c r="O242" s="16">
        <f t="shared" si="44"/>
        <v>17.630019775112775</v>
      </c>
      <c r="P242" s="18">
        <v>8.8785000000000003E-2</v>
      </c>
      <c r="Q242" s="16">
        <f t="shared" si="47"/>
        <v>13.869850793346863</v>
      </c>
      <c r="R242" s="18">
        <v>0.513795</v>
      </c>
      <c r="S242" s="23">
        <f t="shared" si="45"/>
        <v>9.4425360759351875</v>
      </c>
      <c r="T242" s="18">
        <f>VLOOKUP(B242,'[1]SocCap Calc'!A$10:B$101,2,FALSE)</f>
        <v>33.641175543858495</v>
      </c>
    </row>
    <row r="243" spans="1:20" x14ac:dyDescent="0.3">
      <c r="A243" t="s">
        <v>335</v>
      </c>
      <c r="B243" t="s">
        <v>59</v>
      </c>
      <c r="C243" s="14">
        <f t="shared" si="38"/>
        <v>78.900234812188557</v>
      </c>
      <c r="D243" s="26">
        <f t="shared" si="46"/>
        <v>163</v>
      </c>
      <c r="E243" s="16">
        <f t="shared" si="39"/>
        <v>9.955758886041302</v>
      </c>
      <c r="F243" s="17">
        <v>158.5</v>
      </c>
      <c r="G243" s="16">
        <f t="shared" si="40"/>
        <v>3.2924390188401169</v>
      </c>
      <c r="H243" s="18">
        <v>0.87458745874587396</v>
      </c>
      <c r="I243" s="16">
        <f t="shared" si="41"/>
        <v>3.7576999229124448</v>
      </c>
      <c r="J243" s="18">
        <v>0.34320000000000001</v>
      </c>
      <c r="K243" s="16">
        <f t="shared" si="42"/>
        <v>3.043714486382135</v>
      </c>
      <c r="L243" s="18">
        <v>0.80858085808580804</v>
      </c>
      <c r="M243" s="16">
        <f t="shared" si="43"/>
        <v>12.595557936937798</v>
      </c>
      <c r="N243" s="17">
        <v>63.563400000000001</v>
      </c>
      <c r="O243" s="16">
        <f t="shared" si="44"/>
        <v>22.963385129718652</v>
      </c>
      <c r="P243" s="18">
        <v>5.0505000000000001E-2</v>
      </c>
      <c r="Q243" s="16">
        <f t="shared" si="47"/>
        <v>13.84914335542091</v>
      </c>
      <c r="R243" s="18">
        <v>0.51439500000000005</v>
      </c>
      <c r="S243" s="23">
        <f t="shared" si="45"/>
        <v>9.4425360759351875</v>
      </c>
      <c r="T243" s="18">
        <f>VLOOKUP(B243,'[1]SocCap Calc'!A$10:B$101,2,FALSE)</f>
        <v>33.641175543858495</v>
      </c>
    </row>
    <row r="244" spans="1:20" x14ac:dyDescent="0.3">
      <c r="A244" t="s">
        <v>336</v>
      </c>
      <c r="B244" t="s">
        <v>60</v>
      </c>
      <c r="C244" s="14">
        <f t="shared" si="38"/>
        <v>120.14777154024783</v>
      </c>
      <c r="D244" s="26">
        <f t="shared" si="46"/>
        <v>550</v>
      </c>
      <c r="E244" s="16">
        <f t="shared" si="39"/>
        <v>14.685697973662457</v>
      </c>
      <c r="F244" s="17">
        <v>146.1</v>
      </c>
      <c r="G244" s="16">
        <f t="shared" si="40"/>
        <v>9.5745757597415277</v>
      </c>
      <c r="H244" s="18">
        <v>0.63529411764705801</v>
      </c>
      <c r="I244" s="16">
        <f t="shared" si="41"/>
        <v>4.7699427434147195</v>
      </c>
      <c r="J244" s="18">
        <v>0.38240000000000002</v>
      </c>
      <c r="K244" s="16">
        <f t="shared" si="42"/>
        <v>2.6189527081608626</v>
      </c>
      <c r="L244" s="18">
        <v>0.83529411764705797</v>
      </c>
      <c r="M244" s="16">
        <f t="shared" si="43"/>
        <v>30</v>
      </c>
      <c r="N244" s="17">
        <v>34.466000000000001</v>
      </c>
      <c r="O244" s="16">
        <f t="shared" si="44"/>
        <v>26.075350870587958</v>
      </c>
      <c r="P244" s="18">
        <v>2.8169E-2</v>
      </c>
      <c r="Q244" s="16">
        <f t="shared" si="47"/>
        <v>25.885376162277613</v>
      </c>
      <c r="R244" s="18">
        <v>0.16564400000000001</v>
      </c>
      <c r="S244" s="23">
        <f t="shared" si="45"/>
        <v>6.537875322402698</v>
      </c>
      <c r="T244" s="18">
        <f>VLOOKUP(B244,'[1]SocCap Calc'!A$10:B$101,2,FALSE)</f>
        <v>28.674693985845135</v>
      </c>
    </row>
    <row r="245" spans="1:20" x14ac:dyDescent="0.3">
      <c r="A245" t="s">
        <v>136</v>
      </c>
      <c r="B245" t="s">
        <v>60</v>
      </c>
      <c r="C245" s="14">
        <f t="shared" si="38"/>
        <v>102.77356033446154</v>
      </c>
      <c r="D245" s="26">
        <f t="shared" si="46"/>
        <v>483</v>
      </c>
      <c r="E245" s="16">
        <f t="shared" si="39"/>
        <v>14.685697973662457</v>
      </c>
      <c r="F245" s="17">
        <v>146.1</v>
      </c>
      <c r="G245" s="16">
        <f t="shared" si="40"/>
        <v>6.0015727463164197</v>
      </c>
      <c r="H245" s="18">
        <v>0.77139364303178404</v>
      </c>
      <c r="I245" s="16">
        <f t="shared" si="41"/>
        <v>4.7596137350422465</v>
      </c>
      <c r="J245" s="18">
        <v>0.38200000000000001</v>
      </c>
      <c r="K245" s="16">
        <f t="shared" si="42"/>
        <v>3.7127748181096303</v>
      </c>
      <c r="L245" s="18">
        <v>0.76650366748166199</v>
      </c>
      <c r="M245" s="16">
        <f t="shared" si="43"/>
        <v>20.375089634216909</v>
      </c>
      <c r="N245" s="17">
        <v>50.637099999999997</v>
      </c>
      <c r="O245" s="16">
        <f t="shared" si="44"/>
        <v>26.309277736585429</v>
      </c>
      <c r="P245" s="18">
        <v>2.649E-2</v>
      </c>
      <c r="Q245" s="16">
        <f t="shared" si="47"/>
        <v>20.39165836812575</v>
      </c>
      <c r="R245" s="18">
        <v>0.32482499999999997</v>
      </c>
      <c r="S245" s="23">
        <f t="shared" si="45"/>
        <v>6.537875322402698</v>
      </c>
      <c r="T245" s="18">
        <f>VLOOKUP(B245,'[1]SocCap Calc'!A$10:B$101,2,FALSE)</f>
        <v>28.674693985845135</v>
      </c>
    </row>
    <row r="246" spans="1:20" x14ac:dyDescent="0.3">
      <c r="A246" t="s">
        <v>337</v>
      </c>
      <c r="B246" t="s">
        <v>60</v>
      </c>
      <c r="C246" s="14">
        <f t="shared" si="38"/>
        <v>98.635351965331125</v>
      </c>
      <c r="D246" s="26">
        <f t="shared" si="46"/>
        <v>430</v>
      </c>
      <c r="E246" s="16">
        <f t="shared" si="39"/>
        <v>14.685697973662457</v>
      </c>
      <c r="F246" s="17">
        <v>146.1</v>
      </c>
      <c r="G246" s="16">
        <f t="shared" si="40"/>
        <v>6.4464340294896161</v>
      </c>
      <c r="H246" s="18">
        <v>0.75444839857651202</v>
      </c>
      <c r="I246" s="16">
        <f t="shared" si="41"/>
        <v>5.1934320866860775</v>
      </c>
      <c r="J246" s="18">
        <v>0.39879999999999999</v>
      </c>
      <c r="K246" s="16">
        <f t="shared" si="42"/>
        <v>5.7718149414729512</v>
      </c>
      <c r="L246" s="18">
        <v>0.63701067615658302</v>
      </c>
      <c r="M246" s="16">
        <f t="shared" si="43"/>
        <v>19.121281631544715</v>
      </c>
      <c r="N246" s="17">
        <v>52.720399999999998</v>
      </c>
      <c r="O246" s="16">
        <f t="shared" si="44"/>
        <v>19.09209751887542</v>
      </c>
      <c r="P246" s="18">
        <v>7.8290999999999999E-2</v>
      </c>
      <c r="Q246" s="16">
        <f t="shared" si="47"/>
        <v>21.7867184611972</v>
      </c>
      <c r="R246" s="18">
        <v>0.28440300000000002</v>
      </c>
      <c r="S246" s="23">
        <f t="shared" si="45"/>
        <v>6.537875322402698</v>
      </c>
      <c r="T246" s="18">
        <f>VLOOKUP(B246,'[1]SocCap Calc'!A$10:B$101,2,FALSE)</f>
        <v>28.674693985845135</v>
      </c>
    </row>
    <row r="247" spans="1:20" x14ac:dyDescent="0.3">
      <c r="A247" t="s">
        <v>338</v>
      </c>
      <c r="B247" t="s">
        <v>60</v>
      </c>
      <c r="C247" s="14">
        <f t="shared" si="38"/>
        <v>90.10456528135802</v>
      </c>
      <c r="D247" s="26">
        <f t="shared" si="46"/>
        <v>327</v>
      </c>
      <c r="E247" s="16">
        <f t="shared" si="39"/>
        <v>14.685697973662457</v>
      </c>
      <c r="F247" s="17">
        <v>146.1</v>
      </c>
      <c r="G247" s="16">
        <f t="shared" si="40"/>
        <v>4.4882653250225175</v>
      </c>
      <c r="H247" s="18">
        <v>0.82903714935557205</v>
      </c>
      <c r="I247" s="16">
        <f t="shared" si="41"/>
        <v>5.7537807908926935</v>
      </c>
      <c r="J247" s="18">
        <v>0.42049999999999998</v>
      </c>
      <c r="K247" s="16">
        <f t="shared" si="42"/>
        <v>5.3223625991284758</v>
      </c>
      <c r="L247" s="18">
        <v>0.66527672479150801</v>
      </c>
      <c r="M247" s="16">
        <f t="shared" si="43"/>
        <v>16.268150734281686</v>
      </c>
      <c r="N247" s="17">
        <v>57.461100000000002</v>
      </c>
      <c r="O247" s="16">
        <f t="shared" si="44"/>
        <v>20.186356962320421</v>
      </c>
      <c r="P247" s="18">
        <v>7.0437E-2</v>
      </c>
      <c r="Q247" s="16">
        <f t="shared" si="47"/>
        <v>16.862075573647068</v>
      </c>
      <c r="R247" s="18">
        <v>0.427095</v>
      </c>
      <c r="S247" s="23">
        <f t="shared" si="45"/>
        <v>6.537875322402698</v>
      </c>
      <c r="T247" s="18">
        <f>VLOOKUP(B247,'[1]SocCap Calc'!A$10:B$101,2,FALSE)</f>
        <v>28.674693985845135</v>
      </c>
    </row>
    <row r="248" spans="1:20" x14ac:dyDescent="0.3">
      <c r="A248" t="s">
        <v>339</v>
      </c>
      <c r="B248" t="s">
        <v>60</v>
      </c>
      <c r="C248" s="14">
        <f t="shared" si="38"/>
        <v>95.973527540392809</v>
      </c>
      <c r="D248" s="26">
        <f t="shared" si="46"/>
        <v>394</v>
      </c>
      <c r="E248" s="16">
        <f t="shared" si="39"/>
        <v>14.685697973662457</v>
      </c>
      <c r="F248" s="17">
        <v>146.1</v>
      </c>
      <c r="G248" s="16">
        <f t="shared" si="40"/>
        <v>3.2295196015001366</v>
      </c>
      <c r="H248" s="18">
        <v>0.87698412698412598</v>
      </c>
      <c r="I248" s="16">
        <f t="shared" si="41"/>
        <v>6.8873894597715148</v>
      </c>
      <c r="J248" s="18">
        <v>0.46439999999999998</v>
      </c>
      <c r="K248" s="16">
        <f t="shared" si="42"/>
        <v>4.4484337028497434</v>
      </c>
      <c r="L248" s="18">
        <v>0.72023809523809501</v>
      </c>
      <c r="M248" s="16">
        <f t="shared" si="43"/>
        <v>23.356833198964718</v>
      </c>
      <c r="N248" s="17">
        <v>45.682699999999997</v>
      </c>
      <c r="O248" s="16">
        <f t="shared" si="44"/>
        <v>19.588930874531759</v>
      </c>
      <c r="P248" s="18">
        <v>7.4725E-2</v>
      </c>
      <c r="Q248" s="16">
        <f t="shared" si="47"/>
        <v>17.238847406709784</v>
      </c>
      <c r="R248" s="18">
        <v>0.41617799999999999</v>
      </c>
      <c r="S248" s="23">
        <f t="shared" si="45"/>
        <v>6.537875322402698</v>
      </c>
      <c r="T248" s="18">
        <f>VLOOKUP(B248,'[1]SocCap Calc'!A$10:B$101,2,FALSE)</f>
        <v>28.674693985845135</v>
      </c>
    </row>
    <row r="249" spans="1:20" x14ac:dyDescent="0.3">
      <c r="A249" t="s">
        <v>340</v>
      </c>
      <c r="B249" t="s">
        <v>60</v>
      </c>
      <c r="C249" s="14">
        <f t="shared" si="38"/>
        <v>82.086429629401152</v>
      </c>
      <c r="D249" s="26">
        <f t="shared" si="46"/>
        <v>213</v>
      </c>
      <c r="E249" s="16">
        <f t="shared" si="39"/>
        <v>14.685697973662457</v>
      </c>
      <c r="F249" s="17">
        <v>146.1</v>
      </c>
      <c r="G249" s="16">
        <f t="shared" si="40"/>
        <v>1.4001530143278096</v>
      </c>
      <c r="H249" s="18">
        <v>0.94666666666666599</v>
      </c>
      <c r="I249" s="16">
        <f t="shared" si="41"/>
        <v>3.9074705443132922</v>
      </c>
      <c r="J249" s="18">
        <v>0.34899999999999998</v>
      </c>
      <c r="K249" s="16">
        <f t="shared" si="42"/>
        <v>3.8161882318915223</v>
      </c>
      <c r="L249" s="18">
        <v>0.76</v>
      </c>
      <c r="M249" s="16">
        <f t="shared" si="43"/>
        <v>7.5810481312138513</v>
      </c>
      <c r="N249" s="17">
        <v>71.895399999999995</v>
      </c>
      <c r="O249" s="16">
        <f t="shared" si="44"/>
        <v>28.733534715951738</v>
      </c>
      <c r="P249" s="18">
        <v>9.0900000000000009E-3</v>
      </c>
      <c r="Q249" s="16">
        <f t="shared" si="47"/>
        <v>15.424461695637781</v>
      </c>
      <c r="R249" s="18">
        <v>0.46875</v>
      </c>
      <c r="S249" s="23">
        <f t="shared" si="45"/>
        <v>6.537875322402698</v>
      </c>
      <c r="T249" s="18">
        <f>VLOOKUP(B249,'[1]SocCap Calc'!A$10:B$101,2,FALSE)</f>
        <v>28.674693985845135</v>
      </c>
    </row>
    <row r="250" spans="1:20" x14ac:dyDescent="0.3">
      <c r="A250" t="s">
        <v>341</v>
      </c>
      <c r="B250" t="s">
        <v>61</v>
      </c>
      <c r="C250" s="14">
        <f t="shared" si="38"/>
        <v>92.17944397507955</v>
      </c>
      <c r="D250" s="26">
        <f t="shared" si="46"/>
        <v>353</v>
      </c>
      <c r="E250" s="16">
        <f t="shared" si="39"/>
        <v>8.3536827434599488</v>
      </c>
      <c r="F250" s="17">
        <v>162.69999999999999</v>
      </c>
      <c r="G250" s="16">
        <f t="shared" si="40"/>
        <v>10</v>
      </c>
      <c r="H250" s="18">
        <v>0.61904761904761896</v>
      </c>
      <c r="I250" s="16">
        <f t="shared" si="41"/>
        <v>2.1102230875031323</v>
      </c>
      <c r="J250" s="18">
        <v>0.27939999999999998</v>
      </c>
      <c r="K250" s="16">
        <f t="shared" si="42"/>
        <v>6.0574416379230511</v>
      </c>
      <c r="L250" s="18">
        <v>0.61904761904761896</v>
      </c>
      <c r="M250" s="16">
        <f t="shared" si="43"/>
        <v>16.671983677109434</v>
      </c>
      <c r="N250" s="17">
        <v>56.790100000000002</v>
      </c>
      <c r="O250" s="16">
        <f t="shared" si="44"/>
        <v>17.884845408173753</v>
      </c>
      <c r="P250" s="18">
        <v>8.6956000000000006E-2</v>
      </c>
      <c r="Q250" s="16">
        <f t="shared" si="47"/>
        <v>20.84504772151449</v>
      </c>
      <c r="R250" s="18">
        <v>0.31168800000000002</v>
      </c>
      <c r="S250" s="23">
        <f t="shared" si="45"/>
        <v>10.256219699395732</v>
      </c>
      <c r="T250" s="18">
        <f>VLOOKUP(B250,'[1]SocCap Calc'!A$10:B$101,2,FALSE)</f>
        <v>35.032437743776214</v>
      </c>
    </row>
    <row r="251" spans="1:20" x14ac:dyDescent="0.3">
      <c r="A251" t="s">
        <v>342</v>
      </c>
      <c r="B251" t="s">
        <v>61</v>
      </c>
      <c r="C251" s="14">
        <f t="shared" si="38"/>
        <v>80.721062216101572</v>
      </c>
      <c r="D251" s="26">
        <f t="shared" si="46"/>
        <v>190</v>
      </c>
      <c r="E251" s="16">
        <f t="shared" si="39"/>
        <v>8.3536827434599488</v>
      </c>
      <c r="F251" s="17">
        <v>162.69999999999999</v>
      </c>
      <c r="G251" s="16">
        <f t="shared" si="40"/>
        <v>5.6045450713963589</v>
      </c>
      <c r="H251" s="18">
        <v>0.78651685393258397</v>
      </c>
      <c r="I251" s="16">
        <f t="shared" si="41"/>
        <v>3.7447886624468554</v>
      </c>
      <c r="J251" s="18">
        <v>0.3427</v>
      </c>
      <c r="K251" s="16">
        <f t="shared" si="42"/>
        <v>5.1811544346841893</v>
      </c>
      <c r="L251" s="18">
        <v>0.67415730337078605</v>
      </c>
      <c r="M251" s="16">
        <f t="shared" si="43"/>
        <v>17.032905608277542</v>
      </c>
      <c r="N251" s="17">
        <v>56.190399999999997</v>
      </c>
      <c r="O251" s="16">
        <f t="shared" si="44"/>
        <v>14.650691542539835</v>
      </c>
      <c r="P251" s="18">
        <v>0.110169</v>
      </c>
      <c r="Q251" s="16">
        <f t="shared" si="47"/>
        <v>15.897074453901116</v>
      </c>
      <c r="R251" s="18">
        <v>0.45505600000000002</v>
      </c>
      <c r="S251" s="23">
        <f t="shared" si="45"/>
        <v>10.256219699395732</v>
      </c>
      <c r="T251" s="18">
        <f>VLOOKUP(B251,'[1]SocCap Calc'!A$10:B$101,2,FALSE)</f>
        <v>35.032437743776214</v>
      </c>
    </row>
    <row r="252" spans="1:20" x14ac:dyDescent="0.3">
      <c r="A252" t="s">
        <v>343</v>
      </c>
      <c r="B252" t="s">
        <v>61</v>
      </c>
      <c r="C252" s="14">
        <f t="shared" si="38"/>
        <v>90.631484794735726</v>
      </c>
      <c r="D252" s="26">
        <f t="shared" si="46"/>
        <v>332</v>
      </c>
      <c r="E252" s="16">
        <f t="shared" si="39"/>
        <v>8.3536827434599488</v>
      </c>
      <c r="F252" s="17">
        <v>162.69999999999999</v>
      </c>
      <c r="G252" s="16">
        <f t="shared" si="40"/>
        <v>3.0670554373337922</v>
      </c>
      <c r="H252" s="18">
        <v>0.88317256162915303</v>
      </c>
      <c r="I252" s="16">
        <f t="shared" si="41"/>
        <v>5.8260838494999989</v>
      </c>
      <c r="J252" s="18">
        <v>0.42330000000000001</v>
      </c>
      <c r="K252" s="16">
        <f t="shared" si="42"/>
        <v>5.1127923792758923</v>
      </c>
      <c r="L252" s="18">
        <v>0.67845659163987104</v>
      </c>
      <c r="M252" s="16">
        <f t="shared" si="43"/>
        <v>20.318155809490374</v>
      </c>
      <c r="N252" s="17">
        <v>50.731699999999996</v>
      </c>
      <c r="O252" s="16">
        <f t="shared" si="44"/>
        <v>24.105572412295952</v>
      </c>
      <c r="P252" s="18">
        <v>4.2306999999999997E-2</v>
      </c>
      <c r="Q252" s="16">
        <f t="shared" si="47"/>
        <v>13.591922463984034</v>
      </c>
      <c r="R252" s="18">
        <v>0.52184799999999998</v>
      </c>
      <c r="S252" s="23">
        <f t="shared" si="45"/>
        <v>10.256219699395732</v>
      </c>
      <c r="T252" s="18">
        <f>VLOOKUP(B252,'[1]SocCap Calc'!A$10:B$101,2,FALSE)</f>
        <v>35.032437743776214</v>
      </c>
    </row>
    <row r="253" spans="1:20" x14ac:dyDescent="0.3">
      <c r="A253" t="s">
        <v>70</v>
      </c>
      <c r="B253" t="s">
        <v>61</v>
      </c>
      <c r="C253" s="14">
        <f t="shared" si="38"/>
        <v>92.205550326315006</v>
      </c>
      <c r="D253" s="26">
        <f t="shared" si="46"/>
        <v>355</v>
      </c>
      <c r="E253" s="16">
        <f t="shared" si="39"/>
        <v>8.3536827434599488</v>
      </c>
      <c r="F253" s="17">
        <v>162.69999999999999</v>
      </c>
      <c r="G253" s="16">
        <f t="shared" si="40"/>
        <v>3.9492666991295486</v>
      </c>
      <c r="H253" s="18">
        <v>0.84956818638280696</v>
      </c>
      <c r="I253" s="16">
        <f t="shared" si="41"/>
        <v>7.277309525832341</v>
      </c>
      <c r="J253" s="18">
        <v>0.47949999999999998</v>
      </c>
      <c r="K253" s="16">
        <f t="shared" si="42"/>
        <v>6.6234638757305833</v>
      </c>
      <c r="L253" s="18">
        <v>0.58345049206667998</v>
      </c>
      <c r="M253" s="16">
        <f t="shared" si="43"/>
        <v>19.457889328897263</v>
      </c>
      <c r="N253" s="17">
        <v>52.161099999999998</v>
      </c>
      <c r="O253" s="16">
        <f t="shared" si="44"/>
        <v>23.316156317750579</v>
      </c>
      <c r="P253" s="18">
        <v>4.7973000000000002E-2</v>
      </c>
      <c r="Q253" s="16">
        <f t="shared" si="47"/>
        <v>12.971562136119022</v>
      </c>
      <c r="R253" s="18">
        <v>0.53982300000000005</v>
      </c>
      <c r="S253" s="23">
        <f t="shared" si="45"/>
        <v>10.256219699395732</v>
      </c>
      <c r="T253" s="18">
        <f>VLOOKUP(B253,'[1]SocCap Calc'!A$10:B$101,2,FALSE)</f>
        <v>35.032437743776214</v>
      </c>
    </row>
    <row r="254" spans="1:20" x14ac:dyDescent="0.3">
      <c r="A254" t="s">
        <v>344</v>
      </c>
      <c r="B254" t="s">
        <v>62</v>
      </c>
      <c r="C254" s="14">
        <f t="shared" si="38"/>
        <v>114.02884718269409</v>
      </c>
      <c r="D254" s="26">
        <f t="shared" si="46"/>
        <v>538</v>
      </c>
      <c r="E254" s="16">
        <f t="shared" si="39"/>
        <v>14.456829953293699</v>
      </c>
      <c r="F254" s="17">
        <v>146.69999999999999</v>
      </c>
      <c r="G254" s="16">
        <f t="shared" si="40"/>
        <v>4.3226554956925867</v>
      </c>
      <c r="H254" s="18">
        <v>0.83534540576794003</v>
      </c>
      <c r="I254" s="16">
        <f t="shared" si="41"/>
        <v>6.1540298653259908</v>
      </c>
      <c r="J254" s="18">
        <v>0.436</v>
      </c>
      <c r="K254" s="16">
        <f t="shared" si="42"/>
        <v>7.0385765511077834</v>
      </c>
      <c r="L254" s="18">
        <v>0.55734406438631701</v>
      </c>
      <c r="M254" s="16">
        <f t="shared" si="43"/>
        <v>20.079888354847295</v>
      </c>
      <c r="N254" s="17">
        <v>51.127600000000001</v>
      </c>
      <c r="O254" s="16">
        <f t="shared" si="44"/>
        <v>23.948553009092169</v>
      </c>
      <c r="P254" s="18">
        <v>4.3434E-2</v>
      </c>
      <c r="Q254" s="16">
        <f t="shared" si="47"/>
        <v>16.281680600979151</v>
      </c>
      <c r="R254" s="18">
        <v>0.44391199999999997</v>
      </c>
      <c r="S254" s="23">
        <f t="shared" si="45"/>
        <v>21.746633352355435</v>
      </c>
      <c r="T254" s="18">
        <f>VLOOKUP(B254,'[1]SocCap Calc'!A$10:B$101,2,FALSE)</f>
        <v>54.679113326102851</v>
      </c>
    </row>
    <row r="255" spans="1:20" x14ac:dyDescent="0.3">
      <c r="A255" t="s">
        <v>345</v>
      </c>
      <c r="B255" t="s">
        <v>62</v>
      </c>
      <c r="C255" s="14">
        <f t="shared" si="38"/>
        <v>101.72577852374364</v>
      </c>
      <c r="D255" s="26">
        <f t="shared" si="46"/>
        <v>475</v>
      </c>
      <c r="E255" s="16">
        <f t="shared" si="39"/>
        <v>14.456829953293699</v>
      </c>
      <c r="F255" s="17">
        <v>146.69999999999999</v>
      </c>
      <c r="G255" s="16">
        <f t="shared" si="40"/>
        <v>5.250573803729214</v>
      </c>
      <c r="H255" s="18">
        <v>0.8</v>
      </c>
      <c r="I255" s="16">
        <f t="shared" si="41"/>
        <v>4.7389557182973023</v>
      </c>
      <c r="J255" s="18">
        <v>0.38119999999999998</v>
      </c>
      <c r="K255" s="16">
        <f t="shared" si="42"/>
        <v>3.634464982753836</v>
      </c>
      <c r="L255" s="18">
        <v>0.77142857142857102</v>
      </c>
      <c r="M255" s="16">
        <f t="shared" si="43"/>
        <v>10.727935897916847</v>
      </c>
      <c r="N255" s="17">
        <v>66.666600000000003</v>
      </c>
      <c r="O255" s="16">
        <f t="shared" si="44"/>
        <v>25.576984938680297</v>
      </c>
      <c r="P255" s="18">
        <v>3.1746000000000003E-2</v>
      </c>
      <c r="Q255" s="16">
        <f t="shared" si="47"/>
        <v>15.593399876717015</v>
      </c>
      <c r="R255" s="18">
        <v>0.46385500000000002</v>
      </c>
      <c r="S255" s="23">
        <f t="shared" si="45"/>
        <v>21.746633352355435</v>
      </c>
      <c r="T255" s="18">
        <f>VLOOKUP(B255,'[1]SocCap Calc'!A$10:B$101,2,FALSE)</f>
        <v>54.679113326102851</v>
      </c>
    </row>
    <row r="256" spans="1:20" x14ac:dyDescent="0.3">
      <c r="A256" t="s">
        <v>346</v>
      </c>
      <c r="B256" t="s">
        <v>63</v>
      </c>
      <c r="C256" s="14">
        <f t="shared" si="38"/>
        <v>59.14808565864972</v>
      </c>
      <c r="D256" s="26">
        <f t="shared" si="46"/>
        <v>28</v>
      </c>
      <c r="E256" s="16">
        <f t="shared" si="39"/>
        <v>2.2505355336262056</v>
      </c>
      <c r="F256" s="17">
        <v>178.7</v>
      </c>
      <c r="G256" s="16">
        <f t="shared" si="40"/>
        <v>0.74881100561515979</v>
      </c>
      <c r="H256" s="18">
        <v>0.97147698390285198</v>
      </c>
      <c r="I256" s="16">
        <f t="shared" si="41"/>
        <v>9.046152209618203</v>
      </c>
      <c r="J256" s="18">
        <v>0.54800000000000004</v>
      </c>
      <c r="K256" s="16">
        <f t="shared" si="42"/>
        <v>4.4455736957222642</v>
      </c>
      <c r="L256" s="18">
        <v>0.72041796102795796</v>
      </c>
      <c r="M256" s="16">
        <f t="shared" si="43"/>
        <v>14.452226533992334</v>
      </c>
      <c r="N256" s="17">
        <v>60.478400000000001</v>
      </c>
      <c r="O256" s="16">
        <f t="shared" si="44"/>
        <v>6.3467754375276897</v>
      </c>
      <c r="P256" s="18">
        <v>0.16977</v>
      </c>
      <c r="Q256" s="16">
        <f t="shared" si="47"/>
        <v>6.0600405795737027</v>
      </c>
      <c r="R256" s="18">
        <v>0.74008499999999999</v>
      </c>
      <c r="S256" s="23">
        <f t="shared" si="45"/>
        <v>15.797970662974159</v>
      </c>
      <c r="T256" s="18">
        <f>VLOOKUP(B256,'[1]SocCap Calc'!A$10:B$101,2,FALSE)</f>
        <v>44.50790021430501</v>
      </c>
    </row>
    <row r="257" spans="1:20" x14ac:dyDescent="0.3">
      <c r="A257" t="s">
        <v>125</v>
      </c>
      <c r="B257" t="s">
        <v>63</v>
      </c>
      <c r="C257" s="14">
        <f t="shared" si="38"/>
        <v>81.881200168319992</v>
      </c>
      <c r="D257" s="26">
        <f t="shared" si="46"/>
        <v>212</v>
      </c>
      <c r="E257" s="16">
        <f t="shared" si="39"/>
        <v>2.2505355336262056</v>
      </c>
      <c r="F257" s="17">
        <v>178.7</v>
      </c>
      <c r="G257" s="16">
        <f t="shared" si="40"/>
        <v>8.5863008245821035</v>
      </c>
      <c r="H257" s="18">
        <v>0.67293857221914699</v>
      </c>
      <c r="I257" s="16">
        <f t="shared" si="41"/>
        <v>3.4375006633658076</v>
      </c>
      <c r="J257" s="18">
        <v>0.33079999999999998</v>
      </c>
      <c r="K257" s="16">
        <f t="shared" si="42"/>
        <v>7.2772266827483199</v>
      </c>
      <c r="L257" s="18">
        <v>0.54233536247924696</v>
      </c>
      <c r="M257" s="16">
        <f t="shared" si="43"/>
        <v>10.229915390927342</v>
      </c>
      <c r="N257" s="17">
        <v>67.494100000000003</v>
      </c>
      <c r="O257" s="16">
        <f t="shared" si="44"/>
        <v>19.148245539719365</v>
      </c>
      <c r="P257" s="18">
        <v>7.7887999999999999E-2</v>
      </c>
      <c r="Q257" s="16">
        <f t="shared" si="47"/>
        <v>15.153504870376686</v>
      </c>
      <c r="R257" s="18">
        <v>0.476601</v>
      </c>
      <c r="S257" s="23">
        <f t="shared" si="45"/>
        <v>15.797970662974159</v>
      </c>
      <c r="T257" s="18">
        <f>VLOOKUP(B257,'[1]SocCap Calc'!A$10:B$101,2,FALSE)</f>
        <v>44.50790021430501</v>
      </c>
    </row>
    <row r="258" spans="1:20" x14ac:dyDescent="0.3">
      <c r="A258" t="s">
        <v>46</v>
      </c>
      <c r="B258" t="s">
        <v>63</v>
      </c>
      <c r="C258" s="14">
        <f t="shared" si="38"/>
        <v>78.135130654933789</v>
      </c>
      <c r="D258" s="26">
        <f t="shared" si="46"/>
        <v>152</v>
      </c>
      <c r="E258" s="16">
        <f t="shared" si="39"/>
        <v>2.2505355336262056</v>
      </c>
      <c r="F258" s="17">
        <v>178.7</v>
      </c>
      <c r="G258" s="16">
        <f t="shared" si="40"/>
        <v>3.4010555060770322</v>
      </c>
      <c r="H258" s="18">
        <v>0.87045013999569198</v>
      </c>
      <c r="I258" s="16">
        <f t="shared" si="41"/>
        <v>6.0481575295081518</v>
      </c>
      <c r="J258" s="18">
        <v>0.43190000000000001</v>
      </c>
      <c r="K258" s="16">
        <f t="shared" si="42"/>
        <v>5.3442114795271882</v>
      </c>
      <c r="L258" s="18">
        <v>0.66390264914925601</v>
      </c>
      <c r="M258" s="16">
        <f t="shared" si="43"/>
        <v>13.514804489657767</v>
      </c>
      <c r="N258" s="17">
        <v>62.036000000000001</v>
      </c>
      <c r="O258" s="16">
        <f t="shared" si="44"/>
        <v>20.673298234900031</v>
      </c>
      <c r="P258" s="18">
        <v>6.6942000000000002E-2</v>
      </c>
      <c r="Q258" s="16">
        <f t="shared" si="47"/>
        <v>11.105097218663253</v>
      </c>
      <c r="R258" s="18">
        <v>0.59390399999999999</v>
      </c>
      <c r="S258" s="23">
        <f t="shared" si="45"/>
        <v>15.797970662974159</v>
      </c>
      <c r="T258" s="18">
        <f>VLOOKUP(B258,'[1]SocCap Calc'!A$10:B$101,2,FALSE)</f>
        <v>44.50790021430501</v>
      </c>
    </row>
    <row r="259" spans="1:20" x14ac:dyDescent="0.3">
      <c r="A259" t="s">
        <v>347</v>
      </c>
      <c r="B259" t="s">
        <v>63</v>
      </c>
      <c r="C259" s="14">
        <f t="shared" si="38"/>
        <v>73.630148645571495</v>
      </c>
      <c r="D259" s="26">
        <f t="shared" si="46"/>
        <v>103</v>
      </c>
      <c r="E259" s="16">
        <f t="shared" si="39"/>
        <v>2.2505355336262056</v>
      </c>
      <c r="F259" s="17">
        <v>178.7</v>
      </c>
      <c r="G259" s="16">
        <f t="shared" si="40"/>
        <v>2.3764382656462821</v>
      </c>
      <c r="H259" s="18">
        <v>0.90947891203973097</v>
      </c>
      <c r="I259" s="16">
        <f t="shared" si="41"/>
        <v>4.8887263396981497</v>
      </c>
      <c r="J259" s="18">
        <v>0.38700000000000001</v>
      </c>
      <c r="K259" s="16">
        <f t="shared" si="42"/>
        <v>6.2115041449520652</v>
      </c>
      <c r="L259" s="18">
        <v>0.60935863112559596</v>
      </c>
      <c r="M259" s="16">
        <f t="shared" si="43"/>
        <v>11.201281068608385</v>
      </c>
      <c r="N259" s="17">
        <v>65.880099999999999</v>
      </c>
      <c r="O259" s="16">
        <f t="shared" si="44"/>
        <v>19.894470849000164</v>
      </c>
      <c r="P259" s="18">
        <v>7.2531999999999999E-2</v>
      </c>
      <c r="Q259" s="16">
        <f t="shared" si="47"/>
        <v>11.009221781066088</v>
      </c>
      <c r="R259" s="18">
        <v>0.59668200000000005</v>
      </c>
      <c r="S259" s="23">
        <f t="shared" si="45"/>
        <v>15.797970662974159</v>
      </c>
      <c r="T259" s="18">
        <f>VLOOKUP(B259,'[1]SocCap Calc'!A$10:B$101,2,FALSE)</f>
        <v>44.50790021430501</v>
      </c>
    </row>
    <row r="260" spans="1:20" x14ac:dyDescent="0.3">
      <c r="A260" t="s">
        <v>348</v>
      </c>
      <c r="B260" t="s">
        <v>63</v>
      </c>
      <c r="C260" s="14">
        <f t="shared" si="38"/>
        <v>61.409059813885357</v>
      </c>
      <c r="D260" s="26">
        <f t="shared" si="46"/>
        <v>36</v>
      </c>
      <c r="E260" s="16">
        <f t="shared" si="39"/>
        <v>2.2505355336262056</v>
      </c>
      <c r="F260" s="17">
        <v>178.7</v>
      </c>
      <c r="G260" s="16">
        <f t="shared" si="40"/>
        <v>3.0779225745998886</v>
      </c>
      <c r="H260" s="18">
        <v>0.88275862068965505</v>
      </c>
      <c r="I260" s="16">
        <f t="shared" si="41"/>
        <v>2.3426257758837563</v>
      </c>
      <c r="J260" s="18">
        <v>0.28839999999999999</v>
      </c>
      <c r="K260" s="16">
        <f t="shared" si="42"/>
        <v>1.5822455312850794</v>
      </c>
      <c r="L260" s="18">
        <v>0.90049261083743803</v>
      </c>
      <c r="M260" s="16">
        <f t="shared" si="43"/>
        <v>8.9260946944414634</v>
      </c>
      <c r="N260" s="17">
        <v>69.660499999999999</v>
      </c>
      <c r="O260" s="16">
        <f t="shared" si="44"/>
        <v>16.14606798849033</v>
      </c>
      <c r="P260" s="18">
        <v>9.9435999999999997E-2</v>
      </c>
      <c r="Q260" s="16">
        <f t="shared" si="47"/>
        <v>11.285597052584475</v>
      </c>
      <c r="R260" s="18">
        <v>0.58867400000000003</v>
      </c>
      <c r="S260" s="23">
        <f t="shared" si="45"/>
        <v>15.797970662974159</v>
      </c>
      <c r="T260" s="18">
        <f>VLOOKUP(B260,'[1]SocCap Calc'!A$10:B$101,2,FALSE)</f>
        <v>44.50790021430501</v>
      </c>
    </row>
    <row r="261" spans="1:20" x14ac:dyDescent="0.3">
      <c r="A261" t="s">
        <v>349</v>
      </c>
      <c r="B261" t="s">
        <v>63</v>
      </c>
      <c r="C261" s="14">
        <f t="shared" si="38"/>
        <v>60.455414875217826</v>
      </c>
      <c r="D261" s="26">
        <f t="shared" si="46"/>
        <v>31</v>
      </c>
      <c r="E261" s="16">
        <f t="shared" si="39"/>
        <v>2.2505355336262056</v>
      </c>
      <c r="F261" s="17">
        <v>178.7</v>
      </c>
      <c r="G261" s="16">
        <f t="shared" si="40"/>
        <v>2.6382619606876858</v>
      </c>
      <c r="H261" s="18">
        <v>0.89950576606260202</v>
      </c>
      <c r="I261" s="16">
        <f t="shared" si="41"/>
        <v>3.3419573359204398</v>
      </c>
      <c r="J261" s="18">
        <v>0.3271</v>
      </c>
      <c r="K261" s="16">
        <f t="shared" si="42"/>
        <v>0.62869657856532957</v>
      </c>
      <c r="L261" s="18">
        <v>0.96046128500823702</v>
      </c>
      <c r="M261" s="16">
        <f t="shared" si="43"/>
        <v>10.783485496460816</v>
      </c>
      <c r="N261" s="17">
        <v>66.574299999999994</v>
      </c>
      <c r="O261" s="16">
        <f t="shared" si="44"/>
        <v>12.608603350208114</v>
      </c>
      <c r="P261" s="18">
        <v>0.12482600000000001</v>
      </c>
      <c r="Q261" s="16">
        <f t="shared" si="47"/>
        <v>12.405903956775077</v>
      </c>
      <c r="R261" s="18">
        <v>0.55621299999999996</v>
      </c>
      <c r="S261" s="23">
        <f t="shared" si="45"/>
        <v>15.797970662974159</v>
      </c>
      <c r="T261" s="18">
        <f>VLOOKUP(B261,'[1]SocCap Calc'!A$10:B$101,2,FALSE)</f>
        <v>44.50790021430501</v>
      </c>
    </row>
    <row r="262" spans="1:20" x14ac:dyDescent="0.3">
      <c r="A262" t="s">
        <v>350</v>
      </c>
      <c r="B262" t="s">
        <v>63</v>
      </c>
      <c r="C262" s="14">
        <f t="shared" si="38"/>
        <v>75.888255153442316</v>
      </c>
      <c r="D262" s="26">
        <f t="shared" si="46"/>
        <v>127</v>
      </c>
      <c r="E262" s="16">
        <f t="shared" si="39"/>
        <v>2.2505355336262056</v>
      </c>
      <c r="F262" s="17">
        <v>178.7</v>
      </c>
      <c r="G262" s="16">
        <f t="shared" si="40"/>
        <v>3.5976153840367076</v>
      </c>
      <c r="H262" s="18">
        <v>0.86296296296296204</v>
      </c>
      <c r="I262" s="16">
        <f t="shared" si="41"/>
        <v>4.687310676434941</v>
      </c>
      <c r="J262" s="18">
        <v>0.37919999999999998</v>
      </c>
      <c r="K262" s="16">
        <f t="shared" si="42"/>
        <v>3.562953518972809</v>
      </c>
      <c r="L262" s="18">
        <v>0.77592592592592502</v>
      </c>
      <c r="M262" s="16">
        <f t="shared" si="43"/>
        <v>14.894336339955469</v>
      </c>
      <c r="N262" s="17">
        <v>59.7438</v>
      </c>
      <c r="O262" s="16">
        <f t="shared" si="44"/>
        <v>16.496191999360878</v>
      </c>
      <c r="P262" s="18">
        <v>9.6922999999999995E-2</v>
      </c>
      <c r="Q262" s="16">
        <f t="shared" si="47"/>
        <v>14.601341038081152</v>
      </c>
      <c r="R262" s="18">
        <v>0.49259999999999998</v>
      </c>
      <c r="S262" s="23">
        <f t="shared" si="45"/>
        <v>15.797970662974159</v>
      </c>
      <c r="T262" s="18">
        <f>VLOOKUP(B262,'[1]SocCap Calc'!A$10:B$101,2,FALSE)</f>
        <v>44.50790021430501</v>
      </c>
    </row>
    <row r="263" spans="1:20" x14ac:dyDescent="0.3">
      <c r="A263" t="s">
        <v>351</v>
      </c>
      <c r="B263" t="s">
        <v>63</v>
      </c>
      <c r="C263" s="14">
        <f t="shared" si="38"/>
        <v>63.748292611136584</v>
      </c>
      <c r="D263" s="26">
        <f t="shared" si="46"/>
        <v>48</v>
      </c>
      <c r="E263" s="16">
        <f t="shared" si="39"/>
        <v>2.2505355336262056</v>
      </c>
      <c r="F263" s="17">
        <v>178.7</v>
      </c>
      <c r="G263" s="16">
        <f t="shared" si="40"/>
        <v>1.8120919288398092</v>
      </c>
      <c r="H263" s="18">
        <v>0.93097547062179098</v>
      </c>
      <c r="I263" s="16">
        <f t="shared" si="41"/>
        <v>2.9752775386976777</v>
      </c>
      <c r="J263" s="18">
        <v>0.31290000000000001</v>
      </c>
      <c r="K263" s="16">
        <f t="shared" si="42"/>
        <v>1.2336033455439468</v>
      </c>
      <c r="L263" s="18">
        <v>0.92241871078151705</v>
      </c>
      <c r="M263" s="16">
        <f t="shared" si="43"/>
        <v>10.286668664412669</v>
      </c>
      <c r="N263" s="17">
        <v>67.399799999999999</v>
      </c>
      <c r="O263" s="16">
        <f t="shared" si="44"/>
        <v>15.060725352325758</v>
      </c>
      <c r="P263" s="18">
        <v>0.107226</v>
      </c>
      <c r="Q263" s="16">
        <f t="shared" si="47"/>
        <v>14.331419584716354</v>
      </c>
      <c r="R263" s="18">
        <v>0.500421</v>
      </c>
      <c r="S263" s="23">
        <f t="shared" si="45"/>
        <v>15.797970662974159</v>
      </c>
      <c r="T263" s="18">
        <f>VLOOKUP(B263,'[1]SocCap Calc'!A$10:B$101,2,FALSE)</f>
        <v>44.50790021430501</v>
      </c>
    </row>
    <row r="264" spans="1:20" x14ac:dyDescent="0.3">
      <c r="A264" t="s">
        <v>352</v>
      </c>
      <c r="B264" t="s">
        <v>64</v>
      </c>
      <c r="C264" s="14">
        <f t="shared" si="38"/>
        <v>75.026435803700011</v>
      </c>
      <c r="D264" s="26">
        <f t="shared" si="46"/>
        <v>116</v>
      </c>
      <c r="E264" s="16">
        <f t="shared" si="39"/>
        <v>4.8443730978055441</v>
      </c>
      <c r="F264" s="17">
        <v>171.9</v>
      </c>
      <c r="G264" s="16">
        <f t="shared" si="40"/>
        <v>4.3925832447148387</v>
      </c>
      <c r="H264" s="18">
        <v>0.83268178264268899</v>
      </c>
      <c r="I264" s="16">
        <f t="shared" si="41"/>
        <v>5.6892244885647427</v>
      </c>
      <c r="J264" s="18">
        <v>0.41799999999999998</v>
      </c>
      <c r="K264" s="16">
        <f t="shared" si="42"/>
        <v>5.892862985133509</v>
      </c>
      <c r="L264" s="18">
        <v>0.62939796716184504</v>
      </c>
      <c r="M264" s="16">
        <f t="shared" si="43"/>
        <v>11.906514216753774</v>
      </c>
      <c r="N264" s="17">
        <v>64.708299999999994</v>
      </c>
      <c r="O264" s="16">
        <f t="shared" si="44"/>
        <v>19.534733405280406</v>
      </c>
      <c r="P264" s="18">
        <v>7.5114E-2</v>
      </c>
      <c r="Q264" s="16">
        <f t="shared" si="47"/>
        <v>15.005274127223409</v>
      </c>
      <c r="R264" s="18">
        <v>0.48089599999999999</v>
      </c>
      <c r="S264" s="23">
        <f t="shared" si="45"/>
        <v>7.7608702382237915</v>
      </c>
      <c r="T264" s="18">
        <f>VLOOKUP(B264,'[1]SocCap Calc'!A$10:B$101,2,FALSE)</f>
        <v>30.765809682431289</v>
      </c>
    </row>
    <row r="265" spans="1:20" x14ac:dyDescent="0.3">
      <c r="A265" t="s">
        <v>353</v>
      </c>
      <c r="B265" t="s">
        <v>64</v>
      </c>
      <c r="C265" s="14">
        <f t="shared" si="38"/>
        <v>75.255120787116368</v>
      </c>
      <c r="D265" s="26">
        <f t="shared" si="46"/>
        <v>121</v>
      </c>
      <c r="E265" s="16">
        <f t="shared" si="39"/>
        <v>4.8443730978055441</v>
      </c>
      <c r="F265" s="17">
        <v>171.9</v>
      </c>
      <c r="G265" s="16">
        <f t="shared" si="40"/>
        <v>1.7150115439316735</v>
      </c>
      <c r="H265" s="18">
        <v>0.93467336683417002</v>
      </c>
      <c r="I265" s="16">
        <f t="shared" si="41"/>
        <v>5.1701918178480151</v>
      </c>
      <c r="J265" s="18">
        <v>0.39789999999999998</v>
      </c>
      <c r="K265" s="16">
        <f t="shared" si="42"/>
        <v>3.3559444250302404</v>
      </c>
      <c r="L265" s="18">
        <v>0.78894472361808998</v>
      </c>
      <c r="M265" s="16">
        <f t="shared" si="43"/>
        <v>10.672326115625811</v>
      </c>
      <c r="N265" s="17">
        <v>66.759</v>
      </c>
      <c r="O265" s="16">
        <f t="shared" si="44"/>
        <v>25.375102848846861</v>
      </c>
      <c r="P265" s="18">
        <v>3.3195000000000002E-2</v>
      </c>
      <c r="Q265" s="16">
        <f t="shared" si="47"/>
        <v>16.361300699804438</v>
      </c>
      <c r="R265" s="18">
        <v>0.44160500000000003</v>
      </c>
      <c r="S265" s="23">
        <f t="shared" si="45"/>
        <v>7.7608702382237915</v>
      </c>
      <c r="T265" s="18">
        <f>VLOOKUP(B265,'[1]SocCap Calc'!A$10:B$101,2,FALSE)</f>
        <v>30.765809682431289</v>
      </c>
    </row>
    <row r="266" spans="1:20" x14ac:dyDescent="0.3">
      <c r="A266" t="s">
        <v>354</v>
      </c>
      <c r="B266" t="s">
        <v>64</v>
      </c>
      <c r="C266" s="14">
        <f t="shared" si="38"/>
        <v>93.841540531776772</v>
      </c>
      <c r="D266" s="26">
        <f t="shared" si="46"/>
        <v>375</v>
      </c>
      <c r="E266" s="16">
        <f t="shared" si="39"/>
        <v>4.8443730978055441</v>
      </c>
      <c r="F266" s="17">
        <v>171.9</v>
      </c>
      <c r="G266" s="16">
        <f t="shared" si="40"/>
        <v>9.6562276850192426</v>
      </c>
      <c r="H266" s="18">
        <v>0.63218390804597702</v>
      </c>
      <c r="I266" s="16">
        <f t="shared" si="41"/>
        <v>6.7892638802330305</v>
      </c>
      <c r="J266" s="18">
        <v>0.46060000000000001</v>
      </c>
      <c r="K266" s="16">
        <f t="shared" si="42"/>
        <v>1.4621410850159124</v>
      </c>
      <c r="L266" s="18">
        <v>0.90804597701149403</v>
      </c>
      <c r="M266" s="16">
        <f t="shared" si="43"/>
        <v>13.108082726970746</v>
      </c>
      <c r="N266" s="17">
        <v>62.711799999999997</v>
      </c>
      <c r="O266" s="16">
        <f t="shared" si="44"/>
        <v>28.74482005016603</v>
      </c>
      <c r="P266" s="18">
        <v>9.0089999999999996E-3</v>
      </c>
      <c r="Q266" s="16">
        <f t="shared" si="47"/>
        <v>21.475761768342476</v>
      </c>
      <c r="R266" s="18">
        <v>0.29341299999999998</v>
      </c>
      <c r="S266" s="23">
        <f t="shared" si="45"/>
        <v>7.7608702382237915</v>
      </c>
      <c r="T266" s="18">
        <f>VLOOKUP(B266,'[1]SocCap Calc'!A$10:B$101,2,FALSE)</f>
        <v>30.765809682431289</v>
      </c>
    </row>
    <row r="267" spans="1:20" x14ac:dyDescent="0.3">
      <c r="A267" t="s">
        <v>355</v>
      </c>
      <c r="B267" t="s">
        <v>64</v>
      </c>
      <c r="C267" s="14">
        <f t="shared" ref="C267:C330" si="48">E267+G267+I267+K267+M267+O267+Q267+S267</f>
        <v>83.77838374721982</v>
      </c>
      <c r="D267" s="26">
        <f t="shared" si="46"/>
        <v>242</v>
      </c>
      <c r="E267" s="16">
        <f t="shared" ref="E267:E330" si="49">IF(F267&gt;F$7,0,IF(F267&lt;F$8,E$3,-E$3/F$9*F267+E$3+E$3*F$8/F$9))</f>
        <v>4.8443730978055441</v>
      </c>
      <c r="F267" s="17">
        <v>171.9</v>
      </c>
      <c r="G267" s="16">
        <f t="shared" ref="G267:G330" si="50">IF(H267&gt;H$7,0,IF(H267&lt;H$8,G$3,-G$3/H$9*H267+G$3+G$3*H$8/H$9))</f>
        <v>5.7149102625624089</v>
      </c>
      <c r="H267" s="18">
        <v>0.78231292517006801</v>
      </c>
      <c r="I267" s="16">
        <f t="shared" ref="I267:I330" si="51">IF(J267&lt;J$8,0,IF(J267&gt;J$7,I$3,I$3/J$9*J267-I$3*J$8/J$9))</f>
        <v>4.4239209629369016</v>
      </c>
      <c r="J267" s="18">
        <v>0.36899999999999999</v>
      </c>
      <c r="K267" s="16">
        <f t="shared" ref="K267:K330" si="52">IF(L267&gt;L$7,0,IF(L267&lt;L$8,K$3,-K$3/L$9*L267+K$3+K$3*L$8/L$9))</f>
        <v>1.1898546074491856</v>
      </c>
      <c r="L267" s="18">
        <v>0.92517006802721002</v>
      </c>
      <c r="M267" s="16">
        <f t="shared" ref="M267:M330" si="53">IF(N267&gt;N$7,0,IF(N267&lt;N$8,M$3,-M$3/N$9*N267+M$3+M$3*N$8/N$9))</f>
        <v>17.415012218413654</v>
      </c>
      <c r="N267" s="17">
        <v>55.555500000000002</v>
      </c>
      <c r="O267" s="16">
        <f t="shared" ref="O267:O330" si="54">IF(P267&gt;P$7,0,IF(P267&lt;P$8,O$3,-O$3/P$9*P267+O$3+O$3*P$8/P$9))</f>
        <v>27.387654117062169</v>
      </c>
      <c r="P267" s="18">
        <v>1.8749999999999999E-2</v>
      </c>
      <c r="Q267" s="16">
        <f t="shared" si="47"/>
        <v>15.04178824276617</v>
      </c>
      <c r="R267" s="18">
        <v>0.47983799999999999</v>
      </c>
      <c r="S267" s="23">
        <f t="shared" ref="S267:S330" si="55">IF(T267&lt;T$8,0,IF(T267&gt;T$7,S$3,S$3/T$9*T267-S$3*T$8/T$9))</f>
        <v>7.7608702382237915</v>
      </c>
      <c r="T267" s="18">
        <f>VLOOKUP(B267,'[1]SocCap Calc'!A$10:B$101,2,FALSE)</f>
        <v>30.765809682431289</v>
      </c>
    </row>
    <row r="268" spans="1:20" x14ac:dyDescent="0.3">
      <c r="A268" t="s">
        <v>356</v>
      </c>
      <c r="B268" t="s">
        <v>64</v>
      </c>
      <c r="C268" s="14">
        <f t="shared" si="48"/>
        <v>66.667953634578254</v>
      </c>
      <c r="D268" s="26">
        <f t="shared" ref="D268:D331" si="56">RANK(C268,C$10:C$576,1)</f>
        <v>60</v>
      </c>
      <c r="E268" s="16">
        <f t="shared" si="49"/>
        <v>4.8443730978055441</v>
      </c>
      <c r="F268" s="17">
        <v>171.9</v>
      </c>
      <c r="G268" s="16">
        <f t="shared" si="50"/>
        <v>1.9862368007528524</v>
      </c>
      <c r="H268" s="18">
        <v>0.92434210526315697</v>
      </c>
      <c r="I268" s="16">
        <f t="shared" si="51"/>
        <v>5.8932224039210679</v>
      </c>
      <c r="J268" s="18">
        <v>0.4259</v>
      </c>
      <c r="K268" s="16">
        <f t="shared" si="52"/>
        <v>5.7535732662838184</v>
      </c>
      <c r="L268" s="18">
        <v>0.63815789473684204</v>
      </c>
      <c r="M268" s="16">
        <f t="shared" si="53"/>
        <v>11.484325231070212</v>
      </c>
      <c r="N268" s="17">
        <v>65.409800000000004</v>
      </c>
      <c r="O268" s="16">
        <f t="shared" si="54"/>
        <v>12.889900754882859</v>
      </c>
      <c r="P268" s="18">
        <v>0.122807</v>
      </c>
      <c r="Q268" s="16">
        <f t="shared" si="47"/>
        <v>16.055451841638114</v>
      </c>
      <c r="R268" s="18">
        <v>0.45046700000000001</v>
      </c>
      <c r="S268" s="23">
        <f t="shared" si="55"/>
        <v>7.7608702382237915</v>
      </c>
      <c r="T268" s="18">
        <f>VLOOKUP(B268,'[1]SocCap Calc'!A$10:B$101,2,FALSE)</f>
        <v>30.765809682431289</v>
      </c>
    </row>
    <row r="269" spans="1:20" x14ac:dyDescent="0.3">
      <c r="A269" t="s">
        <v>357</v>
      </c>
      <c r="B269" t="s">
        <v>64</v>
      </c>
      <c r="C269" s="14">
        <f t="shared" si="48"/>
        <v>82.22742559418964</v>
      </c>
      <c r="D269" s="26">
        <f t="shared" si="56"/>
        <v>216</v>
      </c>
      <c r="E269" s="16">
        <f t="shared" si="49"/>
        <v>4.8443730978055441</v>
      </c>
      <c r="F269" s="17">
        <v>171.9</v>
      </c>
      <c r="G269" s="16">
        <f t="shared" si="50"/>
        <v>2.1945122709085005</v>
      </c>
      <c r="H269" s="18">
        <v>0.91640866873064997</v>
      </c>
      <c r="I269" s="16">
        <f t="shared" si="51"/>
        <v>5.2270013638966129</v>
      </c>
      <c r="J269" s="18">
        <v>0.40010000000000001</v>
      </c>
      <c r="K269" s="16">
        <f t="shared" si="52"/>
        <v>6.0550974267628712</v>
      </c>
      <c r="L269" s="18">
        <v>0.61919504643962797</v>
      </c>
      <c r="M269" s="16">
        <f t="shared" si="53"/>
        <v>21.28645211607094</v>
      </c>
      <c r="N269" s="17">
        <v>49.122799999999998</v>
      </c>
      <c r="O269" s="16">
        <f t="shared" si="54"/>
        <v>14.620040017513366</v>
      </c>
      <c r="P269" s="18">
        <v>0.110389</v>
      </c>
      <c r="Q269" s="16">
        <f t="shared" si="47"/>
        <v>20.23907906300802</v>
      </c>
      <c r="R269" s="18">
        <v>0.32924599999999998</v>
      </c>
      <c r="S269" s="23">
        <f t="shared" si="55"/>
        <v>7.7608702382237915</v>
      </c>
      <c r="T269" s="18">
        <f>VLOOKUP(B269,'[1]SocCap Calc'!A$10:B$101,2,FALSE)</f>
        <v>30.765809682431289</v>
      </c>
    </row>
    <row r="270" spans="1:20" x14ac:dyDescent="0.3">
      <c r="A270" t="s">
        <v>358</v>
      </c>
      <c r="B270" t="s">
        <v>64</v>
      </c>
      <c r="C270" s="14">
        <f t="shared" si="48"/>
        <v>78.631418691916366</v>
      </c>
      <c r="D270" s="26">
        <f t="shared" si="56"/>
        <v>160</v>
      </c>
      <c r="E270" s="16">
        <f t="shared" si="49"/>
        <v>4.8443730978055441</v>
      </c>
      <c r="F270" s="17">
        <v>171.9</v>
      </c>
      <c r="G270" s="16">
        <f t="shared" si="50"/>
        <v>5.4760585683065486</v>
      </c>
      <c r="H270" s="18">
        <v>0.79141104294478504</v>
      </c>
      <c r="I270" s="16">
        <f t="shared" si="51"/>
        <v>3.6957258726776123</v>
      </c>
      <c r="J270" s="18">
        <v>0.34079999999999999</v>
      </c>
      <c r="K270" s="16">
        <f t="shared" si="52"/>
        <v>2.4387705980901968</v>
      </c>
      <c r="L270" s="18">
        <v>0.84662576687116498</v>
      </c>
      <c r="M270" s="16">
        <f t="shared" si="53"/>
        <v>10.350824538787396</v>
      </c>
      <c r="N270" s="17">
        <v>67.293199999999999</v>
      </c>
      <c r="O270" s="16">
        <f t="shared" si="54"/>
        <v>29.221729914555162</v>
      </c>
      <c r="P270" s="18">
        <v>5.5859999999999998E-3</v>
      </c>
      <c r="Q270" s="16">
        <f t="shared" si="47"/>
        <v>14.843065863470109</v>
      </c>
      <c r="R270" s="18">
        <v>0.48559600000000003</v>
      </c>
      <c r="S270" s="23">
        <f t="shared" si="55"/>
        <v>7.7608702382237915</v>
      </c>
      <c r="T270" s="18">
        <f>VLOOKUP(B270,'[1]SocCap Calc'!A$10:B$101,2,FALSE)</f>
        <v>30.765809682431289</v>
      </c>
    </row>
    <row r="271" spans="1:20" x14ac:dyDescent="0.3">
      <c r="A271" t="s">
        <v>359</v>
      </c>
      <c r="B271" t="s">
        <v>64</v>
      </c>
      <c r="C271" s="14">
        <f t="shared" si="48"/>
        <v>84.87680263303443</v>
      </c>
      <c r="D271" s="26">
        <f t="shared" si="56"/>
        <v>261</v>
      </c>
      <c r="E271" s="16">
        <f t="shared" si="49"/>
        <v>4.8443730978055441</v>
      </c>
      <c r="F271" s="17">
        <v>171.9</v>
      </c>
      <c r="G271" s="16">
        <f t="shared" si="50"/>
        <v>4.2110662627889006</v>
      </c>
      <c r="H271" s="18">
        <v>0.83959595959595901</v>
      </c>
      <c r="I271" s="16">
        <f t="shared" si="51"/>
        <v>6.9751860309375298</v>
      </c>
      <c r="J271" s="18">
        <v>0.46779999999999999</v>
      </c>
      <c r="K271" s="16">
        <f t="shared" si="52"/>
        <v>8.2298604798872788</v>
      </c>
      <c r="L271" s="18">
        <v>0.48242424242424198</v>
      </c>
      <c r="M271" s="16">
        <f t="shared" si="53"/>
        <v>15.279873423674477</v>
      </c>
      <c r="N271" s="17">
        <v>59.103200000000001</v>
      </c>
      <c r="O271" s="16">
        <f t="shared" si="54"/>
        <v>23.235905052226727</v>
      </c>
      <c r="P271" s="18">
        <v>4.8549000000000002E-2</v>
      </c>
      <c r="Q271" s="16">
        <f t="shared" si="47"/>
        <v>14.339668047490193</v>
      </c>
      <c r="R271" s="18">
        <v>0.50018200000000002</v>
      </c>
      <c r="S271" s="23">
        <f t="shared" si="55"/>
        <v>7.7608702382237915</v>
      </c>
      <c r="T271" s="18">
        <f>VLOOKUP(B271,'[1]SocCap Calc'!A$10:B$101,2,FALSE)</f>
        <v>30.765809682431289</v>
      </c>
    </row>
    <row r="272" spans="1:20" x14ac:dyDescent="0.3">
      <c r="A272" t="s">
        <v>360</v>
      </c>
      <c r="B272" t="s">
        <v>64</v>
      </c>
      <c r="C272" s="14">
        <f t="shared" si="48"/>
        <v>63.255881914933482</v>
      </c>
      <c r="D272" s="26">
        <f t="shared" si="56"/>
        <v>46</v>
      </c>
      <c r="E272" s="16">
        <f t="shared" si="49"/>
        <v>4.8443730978055441</v>
      </c>
      <c r="F272" s="17">
        <v>171.9</v>
      </c>
      <c r="G272" s="16">
        <f t="shared" si="50"/>
        <v>7.3508033252209017</v>
      </c>
      <c r="H272" s="18">
        <v>0.72</v>
      </c>
      <c r="I272" s="16">
        <f t="shared" si="51"/>
        <v>4.4239209629369016</v>
      </c>
      <c r="J272" s="18">
        <v>0.36899999999999999</v>
      </c>
      <c r="K272" s="16">
        <f t="shared" si="52"/>
        <v>3.2861620885732608</v>
      </c>
      <c r="L272" s="18">
        <v>0.793333333333333</v>
      </c>
      <c r="M272" s="16">
        <f t="shared" si="53"/>
        <v>11.295047346540674</v>
      </c>
      <c r="N272" s="17">
        <v>65.724299999999999</v>
      </c>
      <c r="O272" s="16">
        <f t="shared" si="54"/>
        <v>6.7792405906284365</v>
      </c>
      <c r="P272" s="18">
        <v>0.16666600000000001</v>
      </c>
      <c r="Q272" s="16">
        <f t="shared" si="47"/>
        <v>17.51546426500397</v>
      </c>
      <c r="R272" s="18">
        <v>0.408163</v>
      </c>
      <c r="S272" s="23">
        <f t="shared" si="55"/>
        <v>7.7608702382237915</v>
      </c>
      <c r="T272" s="18">
        <f>VLOOKUP(B272,'[1]SocCap Calc'!A$10:B$101,2,FALSE)</f>
        <v>30.765809682431289</v>
      </c>
    </row>
    <row r="273" spans="1:20" x14ac:dyDescent="0.3">
      <c r="A273" t="s">
        <v>361</v>
      </c>
      <c r="B273" t="s">
        <v>65</v>
      </c>
      <c r="C273" s="14">
        <f t="shared" si="48"/>
        <v>74.388612175780509</v>
      </c>
      <c r="D273" s="26">
        <f t="shared" si="56"/>
        <v>109</v>
      </c>
      <c r="E273" s="16">
        <f t="shared" si="49"/>
        <v>2.7082715743637351</v>
      </c>
      <c r="F273" s="17">
        <v>177.5</v>
      </c>
      <c r="G273" s="16">
        <f t="shared" si="50"/>
        <v>3.9100017687345208</v>
      </c>
      <c r="H273" s="18">
        <v>0.85106382978723405</v>
      </c>
      <c r="I273" s="16">
        <f t="shared" si="51"/>
        <v>4.5401223071272137</v>
      </c>
      <c r="J273" s="18">
        <v>0.3735</v>
      </c>
      <c r="K273" s="16">
        <f t="shared" si="52"/>
        <v>1.3532582382594152</v>
      </c>
      <c r="L273" s="18">
        <v>0.91489361702127603</v>
      </c>
      <c r="M273" s="16">
        <f t="shared" si="53"/>
        <v>3.3763106422927756</v>
      </c>
      <c r="N273" s="17">
        <v>78.881900000000002</v>
      </c>
      <c r="O273" s="16">
        <f t="shared" si="54"/>
        <v>12.44726486847787</v>
      </c>
      <c r="P273" s="18">
        <v>0.12598400000000001</v>
      </c>
      <c r="Q273" s="16">
        <f t="shared" si="47"/>
        <v>25.889759236638607</v>
      </c>
      <c r="R273" s="18">
        <v>0.165517</v>
      </c>
      <c r="S273" s="23">
        <f t="shared" si="55"/>
        <v>20.16362353988638</v>
      </c>
      <c r="T273" s="18">
        <f>VLOOKUP(B273,'[1]SocCap Calc'!A$10:B$101,2,FALSE)</f>
        <v>51.972432681824372</v>
      </c>
    </row>
    <row r="274" spans="1:20" x14ac:dyDescent="0.3">
      <c r="A274" t="s">
        <v>362</v>
      </c>
      <c r="B274" t="s">
        <v>65</v>
      </c>
      <c r="C274" s="14">
        <f t="shared" si="48"/>
        <v>83.961522702761982</v>
      </c>
      <c r="D274" s="26">
        <f t="shared" si="56"/>
        <v>247</v>
      </c>
      <c r="E274" s="16">
        <f t="shared" si="49"/>
        <v>2.7082715743637351</v>
      </c>
      <c r="F274" s="17">
        <v>177.5</v>
      </c>
      <c r="G274" s="16">
        <f t="shared" si="50"/>
        <v>6.841656774556256</v>
      </c>
      <c r="H274" s="18">
        <v>0.73939393939393905</v>
      </c>
      <c r="I274" s="16">
        <f t="shared" si="51"/>
        <v>3.1637819414952952</v>
      </c>
      <c r="J274" s="18">
        <v>0.32019999999999998</v>
      </c>
      <c r="K274" s="16">
        <f t="shared" si="52"/>
        <v>2.794683301132685</v>
      </c>
      <c r="L274" s="18">
        <v>0.824242424242424</v>
      </c>
      <c r="M274" s="16">
        <f t="shared" si="53"/>
        <v>10.507482832405966</v>
      </c>
      <c r="N274" s="17">
        <v>67.032899999999998</v>
      </c>
      <c r="O274" s="16">
        <f t="shared" si="54"/>
        <v>19.34135014738613</v>
      </c>
      <c r="P274" s="18">
        <v>7.6502000000000001E-2</v>
      </c>
      <c r="Q274" s="16">
        <f t="shared" si="47"/>
        <v>18.440672591535549</v>
      </c>
      <c r="R274" s="18">
        <v>0.381355</v>
      </c>
      <c r="S274" s="23">
        <f t="shared" si="55"/>
        <v>20.16362353988638</v>
      </c>
      <c r="T274" s="18">
        <f>VLOOKUP(B274,'[1]SocCap Calc'!A$10:B$101,2,FALSE)</f>
        <v>51.972432681824372</v>
      </c>
    </row>
    <row r="275" spans="1:20" x14ac:dyDescent="0.3">
      <c r="A275" t="s">
        <v>363</v>
      </c>
      <c r="B275" t="s">
        <v>65</v>
      </c>
      <c r="C275" s="14">
        <f t="shared" si="48"/>
        <v>81.362828746355859</v>
      </c>
      <c r="D275" s="26">
        <f t="shared" si="56"/>
        <v>203</v>
      </c>
      <c r="E275" s="16">
        <f t="shared" si="49"/>
        <v>2.7082715743637351</v>
      </c>
      <c r="F275" s="17">
        <v>177.5</v>
      </c>
      <c r="G275" s="16">
        <f t="shared" si="50"/>
        <v>3.3412742387367906</v>
      </c>
      <c r="H275" s="18">
        <v>0.87272727272727202</v>
      </c>
      <c r="I275" s="16">
        <f t="shared" si="51"/>
        <v>2.2651582130902153</v>
      </c>
      <c r="J275" s="18">
        <v>0.28539999999999999</v>
      </c>
      <c r="K275" s="16">
        <f t="shared" si="52"/>
        <v>2.312841352661537</v>
      </c>
      <c r="L275" s="18">
        <v>0.85454545454545405</v>
      </c>
      <c r="M275" s="16">
        <f t="shared" si="53"/>
        <v>12.795127242216015</v>
      </c>
      <c r="N275" s="17">
        <v>63.2318</v>
      </c>
      <c r="O275" s="16">
        <f t="shared" si="54"/>
        <v>23.291774422843158</v>
      </c>
      <c r="P275" s="18">
        <v>4.8148000000000003E-2</v>
      </c>
      <c r="Q275" s="16">
        <f t="shared" si="47"/>
        <v>14.484758162558037</v>
      </c>
      <c r="R275" s="18">
        <v>0.49597799999999997</v>
      </c>
      <c r="S275" s="23">
        <f t="shared" si="55"/>
        <v>20.16362353988638</v>
      </c>
      <c r="T275" s="18">
        <f>VLOOKUP(B275,'[1]SocCap Calc'!A$10:B$101,2,FALSE)</f>
        <v>51.972432681824372</v>
      </c>
    </row>
    <row r="276" spans="1:20" x14ac:dyDescent="0.3">
      <c r="A276" t="s">
        <v>364</v>
      </c>
      <c r="B276" t="s">
        <v>65</v>
      </c>
      <c r="C276" s="14">
        <f t="shared" si="48"/>
        <v>72.308639818293244</v>
      </c>
      <c r="D276" s="26">
        <f t="shared" si="56"/>
        <v>93</v>
      </c>
      <c r="E276" s="16">
        <f t="shared" si="49"/>
        <v>2.7082715743637351</v>
      </c>
      <c r="F276" s="17">
        <v>177.5</v>
      </c>
      <c r="G276" s="16">
        <f t="shared" si="50"/>
        <v>2.3960951882097774</v>
      </c>
      <c r="H276" s="18">
        <v>0.90873015873015806</v>
      </c>
      <c r="I276" s="16">
        <f t="shared" si="51"/>
        <v>3.6337518224427781</v>
      </c>
      <c r="J276" s="18">
        <v>0.33839999999999998</v>
      </c>
      <c r="K276" s="16">
        <f t="shared" si="52"/>
        <v>2.8394257677764374</v>
      </c>
      <c r="L276" s="18">
        <v>0.82142857142857095</v>
      </c>
      <c r="M276" s="16">
        <f t="shared" si="53"/>
        <v>6.8271263316902768</v>
      </c>
      <c r="N276" s="17">
        <v>73.148099999999999</v>
      </c>
      <c r="O276" s="16">
        <f t="shared" si="54"/>
        <v>19.771168123325502</v>
      </c>
      <c r="P276" s="18">
        <v>7.3416999999999996E-2</v>
      </c>
      <c r="Q276" s="16">
        <f t="shared" si="47"/>
        <v>13.969177470598353</v>
      </c>
      <c r="R276" s="18">
        <v>0.51091699999999995</v>
      </c>
      <c r="S276" s="23">
        <f t="shared" si="55"/>
        <v>20.16362353988638</v>
      </c>
      <c r="T276" s="18">
        <f>VLOOKUP(B276,'[1]SocCap Calc'!A$10:B$101,2,FALSE)</f>
        <v>51.972432681824372</v>
      </c>
    </row>
    <row r="277" spans="1:20" x14ac:dyDescent="0.3">
      <c r="A277" t="s">
        <v>365</v>
      </c>
      <c r="B277" t="s">
        <v>65</v>
      </c>
      <c r="C277" s="14">
        <f t="shared" si="48"/>
        <v>86.229900998344363</v>
      </c>
      <c r="D277" s="26">
        <f t="shared" si="56"/>
        <v>277</v>
      </c>
      <c r="E277" s="16">
        <f t="shared" si="49"/>
        <v>2.7082715743637351</v>
      </c>
      <c r="F277" s="17">
        <v>177.5</v>
      </c>
      <c r="G277" s="16">
        <f t="shared" si="50"/>
        <v>5.194417934170616</v>
      </c>
      <c r="H277" s="18">
        <v>0.80213903743315496</v>
      </c>
      <c r="I277" s="16">
        <f t="shared" si="51"/>
        <v>3.2050979749851836</v>
      </c>
      <c r="J277" s="18">
        <v>0.32179999999999997</v>
      </c>
      <c r="K277" s="16">
        <f t="shared" si="52"/>
        <v>4.5491548664482275</v>
      </c>
      <c r="L277" s="18">
        <v>0.71390374331550799</v>
      </c>
      <c r="M277" s="16">
        <f t="shared" si="53"/>
        <v>12.927651853260226</v>
      </c>
      <c r="N277" s="17">
        <v>63.011600000000001</v>
      </c>
      <c r="O277" s="16">
        <f t="shared" si="54"/>
        <v>19.332433340105702</v>
      </c>
      <c r="P277" s="18">
        <v>7.6565999999999995E-2</v>
      </c>
      <c r="Q277" s="16">
        <f t="shared" si="47"/>
        <v>18.149249915124305</v>
      </c>
      <c r="R277" s="18">
        <v>0.38979900000000001</v>
      </c>
      <c r="S277" s="23">
        <f t="shared" si="55"/>
        <v>20.16362353988638</v>
      </c>
      <c r="T277" s="18">
        <f>VLOOKUP(B277,'[1]SocCap Calc'!A$10:B$101,2,FALSE)</f>
        <v>51.972432681824372</v>
      </c>
    </row>
    <row r="278" spans="1:20" x14ac:dyDescent="0.3">
      <c r="A278" t="s">
        <v>366</v>
      </c>
      <c r="B278" t="s">
        <v>65</v>
      </c>
      <c r="C278" s="14">
        <f t="shared" si="48"/>
        <v>96.373191505786025</v>
      </c>
      <c r="D278" s="26">
        <f t="shared" si="56"/>
        <v>401</v>
      </c>
      <c r="E278" s="16">
        <f t="shared" si="49"/>
        <v>2.7082715743637351</v>
      </c>
      <c r="F278" s="17">
        <v>177.5</v>
      </c>
      <c r="G278" s="16">
        <f t="shared" si="50"/>
        <v>7.213469954925209</v>
      </c>
      <c r="H278" s="18">
        <v>0.72523117569352702</v>
      </c>
      <c r="I278" s="16">
        <f t="shared" si="51"/>
        <v>4.3567824085158326</v>
      </c>
      <c r="J278" s="18">
        <v>0.3664</v>
      </c>
      <c r="K278" s="16">
        <f t="shared" si="52"/>
        <v>2.9406998704580287</v>
      </c>
      <c r="L278" s="18">
        <v>0.81505944517833495</v>
      </c>
      <c r="M278" s="16">
        <f t="shared" si="53"/>
        <v>13.045732365008075</v>
      </c>
      <c r="N278" s="17">
        <v>62.815399999999997</v>
      </c>
      <c r="O278" s="16">
        <f t="shared" si="54"/>
        <v>26.465461189106673</v>
      </c>
      <c r="P278" s="18">
        <v>2.5368999999999999E-2</v>
      </c>
      <c r="Q278" s="16">
        <f t="shared" si="47"/>
        <v>19.47915060352209</v>
      </c>
      <c r="R278" s="18">
        <v>0.35126499999999999</v>
      </c>
      <c r="S278" s="23">
        <f t="shared" si="55"/>
        <v>20.16362353988638</v>
      </c>
      <c r="T278" s="18">
        <f>VLOOKUP(B278,'[1]SocCap Calc'!A$10:B$101,2,FALSE)</f>
        <v>51.972432681824372</v>
      </c>
    </row>
    <row r="279" spans="1:20" x14ac:dyDescent="0.3">
      <c r="A279" t="s">
        <v>221</v>
      </c>
      <c r="B279" t="s">
        <v>65</v>
      </c>
      <c r="C279" s="14">
        <f t="shared" si="48"/>
        <v>79.908735245901894</v>
      </c>
      <c r="D279" s="26">
        <f t="shared" si="56"/>
        <v>172</v>
      </c>
      <c r="E279" s="16">
        <f t="shared" si="49"/>
        <v>2.7082715743637351</v>
      </c>
      <c r="F279" s="17">
        <v>177.5</v>
      </c>
      <c r="G279" s="16">
        <f t="shared" si="50"/>
        <v>3.041724955742275</v>
      </c>
      <c r="H279" s="18">
        <v>0.88413742690058394</v>
      </c>
      <c r="I279" s="16">
        <f t="shared" si="51"/>
        <v>5.6479084550748544</v>
      </c>
      <c r="J279" s="18">
        <v>0.41639999999999999</v>
      </c>
      <c r="K279" s="16">
        <f t="shared" si="52"/>
        <v>6.4161059454316591</v>
      </c>
      <c r="L279" s="18">
        <v>0.59649122807017496</v>
      </c>
      <c r="M279" s="16">
        <f t="shared" si="53"/>
        <v>5.1415601275506795</v>
      </c>
      <c r="N279" s="17">
        <v>75.948800000000006</v>
      </c>
      <c r="O279" s="16">
        <f t="shared" si="54"/>
        <v>20.795486359664643</v>
      </c>
      <c r="P279" s="18">
        <v>6.6064999999999999E-2</v>
      </c>
      <c r="Q279" s="16">
        <f t="shared" si="47"/>
        <v>15.994054288187662</v>
      </c>
      <c r="R279" s="18">
        <v>0.45224599999999998</v>
      </c>
      <c r="S279" s="23">
        <f t="shared" si="55"/>
        <v>20.16362353988638</v>
      </c>
      <c r="T279" s="18">
        <f>VLOOKUP(B279,'[1]SocCap Calc'!A$10:B$101,2,FALSE)</f>
        <v>51.972432681824372</v>
      </c>
    </row>
    <row r="280" spans="1:20" x14ac:dyDescent="0.3">
      <c r="A280" t="s">
        <v>367</v>
      </c>
      <c r="B280" t="s">
        <v>65</v>
      </c>
      <c r="C280" s="14">
        <f t="shared" si="48"/>
        <v>76.428823919067696</v>
      </c>
      <c r="D280" s="26">
        <f t="shared" si="56"/>
        <v>130</v>
      </c>
      <c r="E280" s="16">
        <f t="shared" si="49"/>
        <v>2.7082715743637351</v>
      </c>
      <c r="F280" s="17">
        <v>177.5</v>
      </c>
      <c r="G280" s="16">
        <f t="shared" si="50"/>
        <v>3.8145194300597041</v>
      </c>
      <c r="H280" s="18">
        <v>0.854700854700854</v>
      </c>
      <c r="I280" s="16">
        <f t="shared" si="51"/>
        <v>5.2812286578520924</v>
      </c>
      <c r="J280" s="18">
        <v>0.4022</v>
      </c>
      <c r="K280" s="16">
        <f t="shared" si="52"/>
        <v>4.3489324579960433</v>
      </c>
      <c r="L280" s="18">
        <v>0.72649572649572602</v>
      </c>
      <c r="M280" s="16">
        <f t="shared" si="53"/>
        <v>14.95572376196505</v>
      </c>
      <c r="N280" s="17">
        <v>59.641800000000003</v>
      </c>
      <c r="O280" s="16">
        <f t="shared" si="54"/>
        <v>13.268168438732257</v>
      </c>
      <c r="P280" s="18">
        <v>0.120092</v>
      </c>
      <c r="Q280" s="16">
        <f t="shared" si="47"/>
        <v>11.888356058212427</v>
      </c>
      <c r="R280" s="18">
        <v>0.57120899999999997</v>
      </c>
      <c r="S280" s="23">
        <f t="shared" si="55"/>
        <v>20.16362353988638</v>
      </c>
      <c r="T280" s="18">
        <f>VLOOKUP(B280,'[1]SocCap Calc'!A$10:B$101,2,FALSE)</f>
        <v>51.972432681824372</v>
      </c>
    </row>
    <row r="281" spans="1:20" x14ac:dyDescent="0.3">
      <c r="A281" t="s">
        <v>368</v>
      </c>
      <c r="B281" t="s">
        <v>65</v>
      </c>
      <c r="C281" s="14">
        <f t="shared" si="48"/>
        <v>86.541632968982043</v>
      </c>
      <c r="D281" s="26">
        <f t="shared" si="56"/>
        <v>283</v>
      </c>
      <c r="E281" s="16">
        <f t="shared" si="49"/>
        <v>2.7082715743637351</v>
      </c>
      <c r="F281" s="17">
        <v>177.5</v>
      </c>
      <c r="G281" s="16">
        <f t="shared" si="50"/>
        <v>2.3588268336221176</v>
      </c>
      <c r="H281" s="18">
        <v>0.91014975041597301</v>
      </c>
      <c r="I281" s="16">
        <f t="shared" si="51"/>
        <v>4.1760247619975681</v>
      </c>
      <c r="J281" s="18">
        <v>0.3594</v>
      </c>
      <c r="K281" s="16">
        <f t="shared" si="52"/>
        <v>4.6829264908818677</v>
      </c>
      <c r="L281" s="18">
        <v>0.70549084858569</v>
      </c>
      <c r="M281" s="16">
        <f t="shared" si="53"/>
        <v>9.4891136482646452</v>
      </c>
      <c r="N281" s="17">
        <v>68.724999999999994</v>
      </c>
      <c r="O281" s="16">
        <f t="shared" si="54"/>
        <v>26.567447172376568</v>
      </c>
      <c r="P281" s="18">
        <v>2.4636999999999999E-2</v>
      </c>
      <c r="Q281" s="16">
        <f t="shared" si="47"/>
        <v>16.395398947589175</v>
      </c>
      <c r="R281" s="18">
        <v>0.44061699999999998</v>
      </c>
      <c r="S281" s="23">
        <f t="shared" si="55"/>
        <v>20.16362353988638</v>
      </c>
      <c r="T281" s="18">
        <f>VLOOKUP(B281,'[1]SocCap Calc'!A$10:B$101,2,FALSE)</f>
        <v>51.972432681824372</v>
      </c>
    </row>
    <row r="282" spans="1:20" x14ac:dyDescent="0.3">
      <c r="A282" t="s">
        <v>369</v>
      </c>
      <c r="B282" t="s">
        <v>65</v>
      </c>
      <c r="C282" s="14">
        <f t="shared" si="48"/>
        <v>114.3245201791897</v>
      </c>
      <c r="D282" s="26">
        <f t="shared" si="56"/>
        <v>539</v>
      </c>
      <c r="E282" s="16">
        <f t="shared" si="49"/>
        <v>2.7082715743637351</v>
      </c>
      <c r="F282" s="17">
        <v>177.5</v>
      </c>
      <c r="G282" s="16">
        <f t="shared" si="50"/>
        <v>8.9371468999646311</v>
      </c>
      <c r="H282" s="18">
        <v>0.659574468085106</v>
      </c>
      <c r="I282" s="16">
        <f t="shared" si="51"/>
        <v>2.717052329385873</v>
      </c>
      <c r="J282" s="18">
        <v>0.3029</v>
      </c>
      <c r="K282" s="16">
        <f t="shared" si="52"/>
        <v>4.7364038339079189</v>
      </c>
      <c r="L282" s="18">
        <v>0.70212765957446799</v>
      </c>
      <c r="M282" s="16">
        <f t="shared" si="53"/>
        <v>23.023535607700925</v>
      </c>
      <c r="N282" s="17">
        <v>46.236499999999999</v>
      </c>
      <c r="O282" s="16">
        <f t="shared" si="54"/>
        <v>30</v>
      </c>
      <c r="P282" s="18">
        <v>0</v>
      </c>
      <c r="Q282" s="16">
        <f t="shared" si="47"/>
        <v>22.038486393980246</v>
      </c>
      <c r="R282" s="18">
        <v>0.27710800000000002</v>
      </c>
      <c r="S282" s="23">
        <f t="shared" si="55"/>
        <v>20.16362353988638</v>
      </c>
      <c r="T282" s="18">
        <f>VLOOKUP(B282,'[1]SocCap Calc'!A$10:B$101,2,FALSE)</f>
        <v>51.972432681824372</v>
      </c>
    </row>
    <row r="283" spans="1:20" x14ac:dyDescent="0.3">
      <c r="A283" t="s">
        <v>370</v>
      </c>
      <c r="B283" t="s">
        <v>65</v>
      </c>
      <c r="C283" s="14">
        <f t="shared" si="48"/>
        <v>86.050749003003858</v>
      </c>
      <c r="D283" s="26">
        <f t="shared" si="56"/>
        <v>273</v>
      </c>
      <c r="E283" s="16">
        <f t="shared" si="49"/>
        <v>2.7082715743637351</v>
      </c>
      <c r="F283" s="17">
        <v>177.5</v>
      </c>
      <c r="G283" s="16">
        <f t="shared" si="50"/>
        <v>5.7742883263518401</v>
      </c>
      <c r="H283" s="18">
        <v>0.78005115089513999</v>
      </c>
      <c r="I283" s="16">
        <f t="shared" si="51"/>
        <v>3.6983081247707306</v>
      </c>
      <c r="J283" s="18">
        <v>0.34089999999999998</v>
      </c>
      <c r="K283" s="16">
        <f t="shared" si="52"/>
        <v>3.4973592065502119</v>
      </c>
      <c r="L283" s="18">
        <v>0.78005115089513999</v>
      </c>
      <c r="M283" s="16">
        <f t="shared" si="53"/>
        <v>20.256347101251311</v>
      </c>
      <c r="N283" s="17">
        <v>50.834400000000002</v>
      </c>
      <c r="O283" s="16">
        <f t="shared" si="54"/>
        <v>8.5383594769203341</v>
      </c>
      <c r="P283" s="18">
        <v>0.15404000000000001</v>
      </c>
      <c r="Q283" s="16">
        <f t="shared" si="47"/>
        <v>21.414191652909306</v>
      </c>
      <c r="R283" s="18">
        <v>0.29519699999999999</v>
      </c>
      <c r="S283" s="23">
        <f t="shared" si="55"/>
        <v>20.16362353988638</v>
      </c>
      <c r="T283" s="18">
        <f>VLOOKUP(B283,'[1]SocCap Calc'!A$10:B$101,2,FALSE)</f>
        <v>51.972432681824372</v>
      </c>
    </row>
    <row r="284" spans="1:20" x14ac:dyDescent="0.3">
      <c r="A284" t="s">
        <v>371</v>
      </c>
      <c r="B284" t="s">
        <v>65</v>
      </c>
      <c r="C284" s="14">
        <f t="shared" si="48"/>
        <v>78.845049628962769</v>
      </c>
      <c r="D284" s="26">
        <f t="shared" si="56"/>
        <v>162</v>
      </c>
      <c r="E284" s="16">
        <f t="shared" si="49"/>
        <v>2.7082715743637351</v>
      </c>
      <c r="F284" s="17">
        <v>177.5</v>
      </c>
      <c r="G284" s="16">
        <f t="shared" si="50"/>
        <v>4.85978682215395</v>
      </c>
      <c r="H284" s="18">
        <v>0.81488549618320605</v>
      </c>
      <c r="I284" s="16">
        <f t="shared" si="51"/>
        <v>4.5323755508478589</v>
      </c>
      <c r="J284" s="18">
        <v>0.37319999999999998</v>
      </c>
      <c r="K284" s="16">
        <f t="shared" si="52"/>
        <v>4.84508631010402</v>
      </c>
      <c r="L284" s="18">
        <v>0.69529262086513899</v>
      </c>
      <c r="M284" s="16">
        <f t="shared" si="53"/>
        <v>9.9031176443469171</v>
      </c>
      <c r="N284" s="17">
        <v>68.037099999999995</v>
      </c>
      <c r="O284" s="16">
        <f t="shared" si="54"/>
        <v>16.602079085815959</v>
      </c>
      <c r="P284" s="18">
        <v>9.6162999999999998E-2</v>
      </c>
      <c r="Q284" s="16">
        <f t="shared" si="47"/>
        <v>15.230709101443949</v>
      </c>
      <c r="R284" s="18">
        <v>0.47436400000000001</v>
      </c>
      <c r="S284" s="23">
        <f t="shared" si="55"/>
        <v>20.16362353988638</v>
      </c>
      <c r="T284" s="18">
        <f>VLOOKUP(B284,'[1]SocCap Calc'!A$10:B$101,2,FALSE)</f>
        <v>51.972432681824372</v>
      </c>
    </row>
    <row r="285" spans="1:20" x14ac:dyDescent="0.3">
      <c r="A285" t="s">
        <v>372</v>
      </c>
      <c r="B285" t="s">
        <v>65</v>
      </c>
      <c r="C285" s="14">
        <f t="shared" si="48"/>
        <v>76.954480187986121</v>
      </c>
      <c r="D285" s="26">
        <f t="shared" si="56"/>
        <v>135</v>
      </c>
      <c r="E285" s="16">
        <f t="shared" si="49"/>
        <v>2.7082715743637351</v>
      </c>
      <c r="F285" s="17">
        <v>177.5</v>
      </c>
      <c r="G285" s="16">
        <f t="shared" si="50"/>
        <v>3.1410485776164236</v>
      </c>
      <c r="H285" s="18">
        <v>0.88035408338092502</v>
      </c>
      <c r="I285" s="16">
        <f t="shared" si="51"/>
        <v>5.1934320866860775</v>
      </c>
      <c r="J285" s="18">
        <v>0.39879999999999999</v>
      </c>
      <c r="K285" s="16">
        <f t="shared" si="52"/>
        <v>8.1342818596916864</v>
      </c>
      <c r="L285" s="18">
        <v>0.48843517989720098</v>
      </c>
      <c r="M285" s="16">
        <f t="shared" si="53"/>
        <v>13.412131017159385</v>
      </c>
      <c r="N285" s="17">
        <v>62.206600000000002</v>
      </c>
      <c r="O285" s="16">
        <f t="shared" si="54"/>
        <v>12.62211788624251</v>
      </c>
      <c r="P285" s="18">
        <v>0.12472900000000001</v>
      </c>
      <c r="Q285" s="16">
        <f t="shared" si="47"/>
        <v>11.57957364633992</v>
      </c>
      <c r="R285" s="18">
        <v>0.58015600000000001</v>
      </c>
      <c r="S285" s="23">
        <f t="shared" si="55"/>
        <v>20.16362353988638</v>
      </c>
      <c r="T285" s="18">
        <f>VLOOKUP(B285,'[1]SocCap Calc'!A$10:B$101,2,FALSE)</f>
        <v>51.972432681824372</v>
      </c>
    </row>
    <row r="286" spans="1:20" x14ac:dyDescent="0.3">
      <c r="A286" t="s">
        <v>373</v>
      </c>
      <c r="B286" t="s">
        <v>65</v>
      </c>
      <c r="C286" s="14">
        <f t="shared" si="48"/>
        <v>74.155559985499977</v>
      </c>
      <c r="D286" s="26">
        <f t="shared" si="56"/>
        <v>108</v>
      </c>
      <c r="E286" s="16">
        <f t="shared" si="49"/>
        <v>2.7082715743637351</v>
      </c>
      <c r="F286" s="17">
        <v>177.5</v>
      </c>
      <c r="G286" s="16">
        <f t="shared" si="50"/>
        <v>1.5199029431847926</v>
      </c>
      <c r="H286" s="18">
        <v>0.942105263157894</v>
      </c>
      <c r="I286" s="16">
        <f t="shared" si="51"/>
        <v>6.9571102662857038</v>
      </c>
      <c r="J286" s="18">
        <v>0.46710000000000002</v>
      </c>
      <c r="K286" s="16">
        <f t="shared" si="52"/>
        <v>5.4769368142887673</v>
      </c>
      <c r="L286" s="18">
        <v>0.655555555555555</v>
      </c>
      <c r="M286" s="16">
        <f t="shared" si="53"/>
        <v>8.8737348344921081</v>
      </c>
      <c r="N286" s="17">
        <v>69.747500000000002</v>
      </c>
      <c r="O286" s="16">
        <f t="shared" si="54"/>
        <v>22.662582209117971</v>
      </c>
      <c r="P286" s="18">
        <v>5.2664000000000002E-2</v>
      </c>
      <c r="Q286" s="16">
        <f t="shared" si="47"/>
        <v>5.7933978038805138</v>
      </c>
      <c r="R286" s="18">
        <v>0.747811</v>
      </c>
      <c r="S286" s="23">
        <f t="shared" si="55"/>
        <v>20.16362353988638</v>
      </c>
      <c r="T286" s="18">
        <f>VLOOKUP(B286,'[1]SocCap Calc'!A$10:B$101,2,FALSE)</f>
        <v>51.972432681824372</v>
      </c>
    </row>
    <row r="287" spans="1:20" x14ac:dyDescent="0.3">
      <c r="A287" t="s">
        <v>374</v>
      </c>
      <c r="B287" t="s">
        <v>66</v>
      </c>
      <c r="C287" s="14">
        <f t="shared" si="48"/>
        <v>98.89236681229518</v>
      </c>
      <c r="D287" s="26">
        <f t="shared" si="56"/>
        <v>436</v>
      </c>
      <c r="E287" s="16">
        <f t="shared" si="49"/>
        <v>9.3072994949964709</v>
      </c>
      <c r="F287" s="17">
        <v>160.19999999999999</v>
      </c>
      <c r="G287" s="16">
        <f t="shared" si="50"/>
        <v>4.7626886272765034</v>
      </c>
      <c r="H287" s="18">
        <v>0.81858407079646001</v>
      </c>
      <c r="I287" s="16">
        <f t="shared" si="51"/>
        <v>6.7040495611601338</v>
      </c>
      <c r="J287" s="18">
        <v>0.45729999999999998</v>
      </c>
      <c r="K287" s="16">
        <f t="shared" si="52"/>
        <v>6.6698865114918258</v>
      </c>
      <c r="L287" s="18">
        <v>0.58053097345132698</v>
      </c>
      <c r="M287" s="16">
        <f t="shared" si="53"/>
        <v>14.582464162647963</v>
      </c>
      <c r="N287" s="17">
        <v>60.262</v>
      </c>
      <c r="O287" s="16">
        <f t="shared" si="54"/>
        <v>26.062672285236097</v>
      </c>
      <c r="P287" s="18">
        <v>2.826E-2</v>
      </c>
      <c r="Q287" s="16">
        <f t="shared" si="47"/>
        <v>18.289991468227697</v>
      </c>
      <c r="R287" s="18">
        <v>0.38572099999999998</v>
      </c>
      <c r="S287" s="23">
        <f t="shared" si="55"/>
        <v>12.513314701258491</v>
      </c>
      <c r="T287" s="18">
        <f>VLOOKUP(B287,'[1]SocCap Calc'!A$10:B$101,2,FALSE)</f>
        <v>38.891690734956939</v>
      </c>
    </row>
    <row r="288" spans="1:20" x14ac:dyDescent="0.3">
      <c r="A288" t="s">
        <v>375</v>
      </c>
      <c r="B288" t="s">
        <v>66</v>
      </c>
      <c r="C288" s="14">
        <f t="shared" si="48"/>
        <v>86.261571313788494</v>
      </c>
      <c r="D288" s="26">
        <f t="shared" si="56"/>
        <v>278</v>
      </c>
      <c r="E288" s="16">
        <f t="shared" si="49"/>
        <v>9.3072994949964709</v>
      </c>
      <c r="F288" s="17">
        <v>160.19999999999999</v>
      </c>
      <c r="G288" s="16">
        <f t="shared" si="50"/>
        <v>4.1451898450493978</v>
      </c>
      <c r="H288" s="18">
        <v>0.84210526315789402</v>
      </c>
      <c r="I288" s="16">
        <f t="shared" si="51"/>
        <v>8.9222041091485345</v>
      </c>
      <c r="J288" s="18">
        <v>0.54320000000000002</v>
      </c>
      <c r="K288" s="16">
        <f t="shared" si="52"/>
        <v>5.4617652441660853</v>
      </c>
      <c r="L288" s="18">
        <v>0.65650969529085801</v>
      </c>
      <c r="M288" s="16">
        <f t="shared" si="53"/>
        <v>13.40478860001706</v>
      </c>
      <c r="N288" s="17">
        <v>62.218800000000002</v>
      </c>
      <c r="O288" s="16">
        <f t="shared" si="54"/>
        <v>15.563967663214903</v>
      </c>
      <c r="P288" s="18">
        <v>0.103614</v>
      </c>
      <c r="Q288" s="16">
        <f t="shared" si="47"/>
        <v>16.943041655937545</v>
      </c>
      <c r="R288" s="18">
        <v>0.42474899999999999</v>
      </c>
      <c r="S288" s="23">
        <f t="shared" si="55"/>
        <v>12.513314701258491</v>
      </c>
      <c r="T288" s="18">
        <f>VLOOKUP(B288,'[1]SocCap Calc'!A$10:B$101,2,FALSE)</f>
        <v>38.891690734956939</v>
      </c>
    </row>
    <row r="289" spans="1:20" x14ac:dyDescent="0.3">
      <c r="A289" t="s">
        <v>376</v>
      </c>
      <c r="B289" t="s">
        <v>66</v>
      </c>
      <c r="C289" s="14">
        <f t="shared" si="48"/>
        <v>97.03504295755107</v>
      </c>
      <c r="D289" s="26">
        <f t="shared" si="56"/>
        <v>410</v>
      </c>
      <c r="E289" s="16">
        <f t="shared" si="49"/>
        <v>9.3072994949964709</v>
      </c>
      <c r="F289" s="17">
        <v>160.19999999999999</v>
      </c>
      <c r="G289" s="16">
        <f t="shared" si="50"/>
        <v>3.5456461030930058</v>
      </c>
      <c r="H289" s="18">
        <v>0.86494252873563204</v>
      </c>
      <c r="I289" s="16">
        <f t="shared" si="51"/>
        <v>5.9138804206660138</v>
      </c>
      <c r="J289" s="18">
        <v>0.42670000000000002</v>
      </c>
      <c r="K289" s="16">
        <f t="shared" si="52"/>
        <v>5.4830290688096648</v>
      </c>
      <c r="L289" s="18">
        <v>0.65517241379310298</v>
      </c>
      <c r="M289" s="16">
        <f t="shared" si="53"/>
        <v>14.517586083308419</v>
      </c>
      <c r="N289" s="17">
        <v>60.369799999999998</v>
      </c>
      <c r="O289" s="16">
        <f t="shared" si="54"/>
        <v>21.15884625634208</v>
      </c>
      <c r="P289" s="18">
        <v>6.3457E-2</v>
      </c>
      <c r="Q289" s="16">
        <f t="shared" si="47"/>
        <v>24.595440829076917</v>
      </c>
      <c r="R289" s="18">
        <v>0.20302000000000001</v>
      </c>
      <c r="S289" s="23">
        <f t="shared" si="55"/>
        <v>12.513314701258491</v>
      </c>
      <c r="T289" s="18">
        <f>VLOOKUP(B289,'[1]SocCap Calc'!A$10:B$101,2,FALSE)</f>
        <v>38.891690734956939</v>
      </c>
    </row>
    <row r="290" spans="1:20" x14ac:dyDescent="0.3">
      <c r="A290" t="s">
        <v>377</v>
      </c>
      <c r="B290" t="s">
        <v>66</v>
      </c>
      <c r="C290" s="14">
        <f t="shared" si="48"/>
        <v>101.10560936621388</v>
      </c>
      <c r="D290" s="26">
        <f t="shared" si="56"/>
        <v>470</v>
      </c>
      <c r="E290" s="16">
        <f t="shared" si="49"/>
        <v>9.3072994949964709</v>
      </c>
      <c r="F290" s="17">
        <v>160.19999999999999</v>
      </c>
      <c r="G290" s="16">
        <f t="shared" si="50"/>
        <v>4.1660724135383163</v>
      </c>
      <c r="H290" s="18">
        <v>0.841309823677581</v>
      </c>
      <c r="I290" s="16">
        <f t="shared" si="51"/>
        <v>5.6659842197266821</v>
      </c>
      <c r="J290" s="18">
        <v>0.41710000000000003</v>
      </c>
      <c r="K290" s="16">
        <f t="shared" si="52"/>
        <v>7.569894792480043</v>
      </c>
      <c r="L290" s="18">
        <v>0.52392947103274501</v>
      </c>
      <c r="M290" s="16">
        <f t="shared" si="53"/>
        <v>15.067364612776597</v>
      </c>
      <c r="N290" s="17">
        <v>59.456299999999999</v>
      </c>
      <c r="O290" s="16">
        <f t="shared" si="54"/>
        <v>24.426995449732622</v>
      </c>
      <c r="P290" s="18">
        <v>0.04</v>
      </c>
      <c r="Q290" s="16">
        <f t="shared" si="47"/>
        <v>22.388683681704652</v>
      </c>
      <c r="R290" s="18">
        <v>0.266961</v>
      </c>
      <c r="S290" s="23">
        <f t="shared" si="55"/>
        <v>12.513314701258491</v>
      </c>
      <c r="T290" s="18">
        <f>VLOOKUP(B290,'[1]SocCap Calc'!A$10:B$101,2,FALSE)</f>
        <v>38.891690734956939</v>
      </c>
    </row>
    <row r="291" spans="1:20" x14ac:dyDescent="0.3">
      <c r="A291" t="s">
        <v>378</v>
      </c>
      <c r="B291" t="s">
        <v>67</v>
      </c>
      <c r="C291" s="14">
        <f t="shared" si="48"/>
        <v>71.456399465935505</v>
      </c>
      <c r="D291" s="26">
        <f t="shared" si="56"/>
        <v>89</v>
      </c>
      <c r="E291" s="16">
        <f t="shared" si="49"/>
        <v>0.45773604073752949</v>
      </c>
      <c r="F291" s="17">
        <v>183.4</v>
      </c>
      <c r="G291" s="16">
        <f t="shared" si="50"/>
        <v>2.4101157437144458</v>
      </c>
      <c r="H291" s="18">
        <v>0.90819610070035905</v>
      </c>
      <c r="I291" s="16">
        <f t="shared" si="51"/>
        <v>4.9687761545848081</v>
      </c>
      <c r="J291" s="18">
        <v>0.3901</v>
      </c>
      <c r="K291" s="16">
        <f t="shared" si="52"/>
        <v>3.1602921662929093</v>
      </c>
      <c r="L291" s="18">
        <v>0.80124929017603597</v>
      </c>
      <c r="M291" s="16">
        <f t="shared" si="53"/>
        <v>13.25330610864636</v>
      </c>
      <c r="N291" s="17">
        <v>62.470500000000001</v>
      </c>
      <c r="O291" s="16">
        <f t="shared" si="54"/>
        <v>21.218198754802422</v>
      </c>
      <c r="P291" s="18">
        <v>6.3031000000000004E-2</v>
      </c>
      <c r="Q291" s="16">
        <f t="shared" si="47"/>
        <v>11.587615034734501</v>
      </c>
      <c r="R291" s="18">
        <v>0.57992299999999997</v>
      </c>
      <c r="S291" s="23">
        <f t="shared" si="55"/>
        <v>14.400359462422529</v>
      </c>
      <c r="T291" s="18">
        <f>VLOOKUP(B291,'[1]SocCap Calc'!A$10:B$101,2,FALSE)</f>
        <v>42.118220027256989</v>
      </c>
    </row>
    <row r="292" spans="1:20" x14ac:dyDescent="0.3">
      <c r="A292" t="s">
        <v>379</v>
      </c>
      <c r="B292" t="s">
        <v>67</v>
      </c>
      <c r="C292" s="14">
        <f t="shared" si="48"/>
        <v>69.23915024606579</v>
      </c>
      <c r="D292" s="26">
        <f t="shared" si="56"/>
        <v>75</v>
      </c>
      <c r="E292" s="16">
        <f t="shared" si="49"/>
        <v>0.45773604073752949</v>
      </c>
      <c r="F292" s="17">
        <v>183.4</v>
      </c>
      <c r="G292" s="16">
        <f t="shared" si="50"/>
        <v>2.0766198189853888</v>
      </c>
      <c r="H292" s="18">
        <v>0.92089931894641797</v>
      </c>
      <c r="I292" s="16">
        <f t="shared" si="51"/>
        <v>5.0281679527265242</v>
      </c>
      <c r="J292" s="18">
        <v>0.39240000000000003</v>
      </c>
      <c r="K292" s="16">
        <f t="shared" si="52"/>
        <v>2.5716292651521533</v>
      </c>
      <c r="L292" s="18">
        <v>0.83827028801181502</v>
      </c>
      <c r="M292" s="16">
        <f t="shared" si="53"/>
        <v>14.727206074347027</v>
      </c>
      <c r="N292" s="17">
        <v>60.021500000000003</v>
      </c>
      <c r="O292" s="16">
        <f t="shared" si="54"/>
        <v>20.25824872101887</v>
      </c>
      <c r="P292" s="18">
        <v>6.9920999999999997E-2</v>
      </c>
      <c r="Q292" s="16">
        <f t="shared" si="47"/>
        <v>9.7191829106757659</v>
      </c>
      <c r="R292" s="18">
        <v>0.63406099999999999</v>
      </c>
      <c r="S292" s="23">
        <f t="shared" si="55"/>
        <v>14.400359462422529</v>
      </c>
      <c r="T292" s="18">
        <f>VLOOKUP(B292,'[1]SocCap Calc'!A$10:B$101,2,FALSE)</f>
        <v>42.118220027256989</v>
      </c>
    </row>
    <row r="293" spans="1:20" x14ac:dyDescent="0.3">
      <c r="A293" t="s">
        <v>380</v>
      </c>
      <c r="B293" t="s">
        <v>67</v>
      </c>
      <c r="C293" s="14">
        <f t="shared" si="48"/>
        <v>66.713168962907446</v>
      </c>
      <c r="D293" s="26">
        <f t="shared" si="56"/>
        <v>61</v>
      </c>
      <c r="E293" s="16">
        <f t="shared" si="49"/>
        <v>0.45773604073752949</v>
      </c>
      <c r="F293" s="17">
        <v>183.4</v>
      </c>
      <c r="G293" s="16">
        <f t="shared" si="50"/>
        <v>2.0817433136767427</v>
      </c>
      <c r="H293" s="18">
        <v>0.92070415952640505</v>
      </c>
      <c r="I293" s="16">
        <f t="shared" si="51"/>
        <v>6.6059239816216495</v>
      </c>
      <c r="J293" s="18">
        <v>0.45350000000000001</v>
      </c>
      <c r="K293" s="16">
        <f t="shared" si="52"/>
        <v>1.5878490007805519</v>
      </c>
      <c r="L293" s="18">
        <v>0.90014020875525702</v>
      </c>
      <c r="M293" s="16">
        <f t="shared" si="53"/>
        <v>14.657212376506688</v>
      </c>
      <c r="N293" s="17">
        <v>60.137799999999999</v>
      </c>
      <c r="O293" s="16">
        <f t="shared" si="54"/>
        <v>19.385794858674512</v>
      </c>
      <c r="P293" s="18">
        <v>7.6183000000000001E-2</v>
      </c>
      <c r="Q293" s="16">
        <f t="shared" si="47"/>
        <v>7.5365499284872373</v>
      </c>
      <c r="R293" s="18">
        <v>0.69730300000000001</v>
      </c>
      <c r="S293" s="23">
        <f t="shared" si="55"/>
        <v>14.400359462422529</v>
      </c>
      <c r="T293" s="18">
        <f>VLOOKUP(B293,'[1]SocCap Calc'!A$10:B$101,2,FALSE)</f>
        <v>42.118220027256989</v>
      </c>
    </row>
    <row r="294" spans="1:20" x14ac:dyDescent="0.3">
      <c r="A294" t="s">
        <v>381</v>
      </c>
      <c r="B294" t="s">
        <v>67</v>
      </c>
      <c r="C294" s="14">
        <f t="shared" si="48"/>
        <v>69.77802752069293</v>
      </c>
      <c r="D294" s="26">
        <f t="shared" si="56"/>
        <v>78</v>
      </c>
      <c r="E294" s="16">
        <f t="shared" si="49"/>
        <v>0.45773604073752949</v>
      </c>
      <c r="F294" s="17">
        <v>183.4</v>
      </c>
      <c r="G294" s="16">
        <f t="shared" si="50"/>
        <v>1.4346249288389288</v>
      </c>
      <c r="H294" s="18">
        <v>0.94535359438924604</v>
      </c>
      <c r="I294" s="16">
        <f t="shared" si="51"/>
        <v>4.6511591471312892</v>
      </c>
      <c r="J294" s="18">
        <v>0.37780000000000002</v>
      </c>
      <c r="K294" s="16">
        <f t="shared" si="52"/>
        <v>4.3840999376456997</v>
      </c>
      <c r="L294" s="18">
        <v>0.72428404441846805</v>
      </c>
      <c r="M294" s="16">
        <f t="shared" si="53"/>
        <v>10.621290298111962</v>
      </c>
      <c r="N294" s="17">
        <v>66.843800000000002</v>
      </c>
      <c r="O294" s="16">
        <f t="shared" si="54"/>
        <v>23.042382469218694</v>
      </c>
      <c r="P294" s="18">
        <v>4.9938000000000003E-2</v>
      </c>
      <c r="Q294" s="16">
        <f t="shared" ref="Q294:Q357" si="57">IF(R294&gt;R$7,0,IF(R294&lt;R$8,Q$3,-Q$3/R$9*R294+Q$3+Q$3*R$8/R$9))</f>
        <v>10.786375236586295</v>
      </c>
      <c r="R294" s="18">
        <v>0.60313899999999998</v>
      </c>
      <c r="S294" s="23">
        <f t="shared" si="55"/>
        <v>14.400359462422529</v>
      </c>
      <c r="T294" s="18">
        <f>VLOOKUP(B294,'[1]SocCap Calc'!A$10:B$101,2,FALSE)</f>
        <v>42.118220027256989</v>
      </c>
    </row>
    <row r="295" spans="1:20" x14ac:dyDescent="0.3">
      <c r="A295" t="s">
        <v>382</v>
      </c>
      <c r="B295" t="s">
        <v>67</v>
      </c>
      <c r="C295" s="14">
        <f t="shared" si="48"/>
        <v>74.080954898585674</v>
      </c>
      <c r="D295" s="26">
        <f t="shared" si="56"/>
        <v>107</v>
      </c>
      <c r="E295" s="16">
        <f t="shared" si="49"/>
        <v>0.45773604073752949</v>
      </c>
      <c r="F295" s="17">
        <v>183.4</v>
      </c>
      <c r="G295" s="16">
        <f t="shared" si="50"/>
        <v>2.341506495119198</v>
      </c>
      <c r="H295" s="18">
        <v>0.91080950072709599</v>
      </c>
      <c r="I295" s="16">
        <f t="shared" si="51"/>
        <v>5.3896832457630497</v>
      </c>
      <c r="J295" s="18">
        <v>0.40639999999999998</v>
      </c>
      <c r="K295" s="16">
        <f t="shared" si="52"/>
        <v>3.6318223761255632</v>
      </c>
      <c r="L295" s="18">
        <v>0.77159476490547696</v>
      </c>
      <c r="M295" s="16">
        <f t="shared" si="53"/>
        <v>14.768251389847553</v>
      </c>
      <c r="N295" s="17">
        <v>59.953299999999999</v>
      </c>
      <c r="O295" s="16">
        <f t="shared" si="54"/>
        <v>23.37286163904955</v>
      </c>
      <c r="P295" s="18">
        <v>4.7565999999999997E-2</v>
      </c>
      <c r="Q295" s="16">
        <f t="shared" si="57"/>
        <v>9.7187342495207005</v>
      </c>
      <c r="R295" s="18">
        <v>0.63407400000000003</v>
      </c>
      <c r="S295" s="23">
        <f t="shared" si="55"/>
        <v>14.400359462422529</v>
      </c>
      <c r="T295" s="18">
        <f>VLOOKUP(B295,'[1]SocCap Calc'!A$10:B$101,2,FALSE)</f>
        <v>42.118220027256989</v>
      </c>
    </row>
    <row r="296" spans="1:20" x14ac:dyDescent="0.3">
      <c r="A296" t="s">
        <v>383</v>
      </c>
      <c r="B296" t="s">
        <v>67</v>
      </c>
      <c r="C296" s="14">
        <f t="shared" si="48"/>
        <v>75.114828167131094</v>
      </c>
      <c r="D296" s="26">
        <f t="shared" si="56"/>
        <v>118</v>
      </c>
      <c r="E296" s="16">
        <f t="shared" si="49"/>
        <v>0.45773604073752949</v>
      </c>
      <c r="F296" s="17">
        <v>183.4</v>
      </c>
      <c r="G296" s="16">
        <f t="shared" si="50"/>
        <v>2.0029137974449824</v>
      </c>
      <c r="H296" s="18">
        <v>0.923706860533132</v>
      </c>
      <c r="I296" s="16">
        <f t="shared" si="51"/>
        <v>5.1211290280787738</v>
      </c>
      <c r="J296" s="18">
        <v>0.39600000000000002</v>
      </c>
      <c r="K296" s="16">
        <f t="shared" si="52"/>
        <v>4.7368844345189851</v>
      </c>
      <c r="L296" s="18">
        <v>0.70209743461184904</v>
      </c>
      <c r="M296" s="16">
        <f t="shared" si="53"/>
        <v>14.008371399364226</v>
      </c>
      <c r="N296" s="17">
        <v>61.215899999999998</v>
      </c>
      <c r="O296" s="16">
        <f t="shared" si="54"/>
        <v>21.341083505135821</v>
      </c>
      <c r="P296" s="18">
        <v>6.2149000000000003E-2</v>
      </c>
      <c r="Q296" s="16">
        <f t="shared" si="57"/>
        <v>13.046350499428257</v>
      </c>
      <c r="R296" s="18">
        <v>0.53765600000000002</v>
      </c>
      <c r="S296" s="23">
        <f t="shared" si="55"/>
        <v>14.400359462422529</v>
      </c>
      <c r="T296" s="18">
        <f>VLOOKUP(B296,'[1]SocCap Calc'!A$10:B$101,2,FALSE)</f>
        <v>42.118220027256989</v>
      </c>
    </row>
    <row r="297" spans="1:20" x14ac:dyDescent="0.3">
      <c r="A297" t="s">
        <v>384</v>
      </c>
      <c r="B297" t="s">
        <v>67</v>
      </c>
      <c r="C297" s="14">
        <f t="shared" si="48"/>
        <v>93.519361728700801</v>
      </c>
      <c r="D297" s="26">
        <f t="shared" si="56"/>
        <v>372</v>
      </c>
      <c r="E297" s="16">
        <f t="shared" si="49"/>
        <v>0.45773604073752949</v>
      </c>
      <c r="F297" s="17">
        <v>183.4</v>
      </c>
      <c r="G297" s="16">
        <f t="shared" si="50"/>
        <v>2.6899110481970823</v>
      </c>
      <c r="H297" s="18">
        <v>0.89753839680201897</v>
      </c>
      <c r="I297" s="16">
        <f t="shared" si="51"/>
        <v>5.4180880187873468</v>
      </c>
      <c r="J297" s="18">
        <v>0.40749999999999997</v>
      </c>
      <c r="K297" s="16">
        <f t="shared" si="52"/>
        <v>4.8508599272763773</v>
      </c>
      <c r="L297" s="18">
        <v>0.69492951819903204</v>
      </c>
      <c r="M297" s="16">
        <f t="shared" si="53"/>
        <v>19.766932870092564</v>
      </c>
      <c r="N297" s="17">
        <v>51.647599999999997</v>
      </c>
      <c r="O297" s="16">
        <f t="shared" si="54"/>
        <v>25.312824522997623</v>
      </c>
      <c r="P297" s="18">
        <v>3.3641999999999998E-2</v>
      </c>
      <c r="Q297" s="16">
        <f t="shared" si="57"/>
        <v>20.622649838189755</v>
      </c>
      <c r="R297" s="18">
        <v>0.31813200000000003</v>
      </c>
      <c r="S297" s="23">
        <f t="shared" si="55"/>
        <v>14.400359462422529</v>
      </c>
      <c r="T297" s="18">
        <f>VLOOKUP(B297,'[1]SocCap Calc'!A$10:B$101,2,FALSE)</f>
        <v>42.118220027256989</v>
      </c>
    </row>
    <row r="298" spans="1:20" x14ac:dyDescent="0.3">
      <c r="A298" t="s">
        <v>385</v>
      </c>
      <c r="B298" t="s">
        <v>67</v>
      </c>
      <c r="C298" s="14">
        <f t="shared" si="48"/>
        <v>70.578310482828243</v>
      </c>
      <c r="D298" s="26">
        <f t="shared" si="56"/>
        <v>85</v>
      </c>
      <c r="E298" s="16">
        <f t="shared" si="49"/>
        <v>0.45773604073752949</v>
      </c>
      <c r="F298" s="17">
        <v>183.4</v>
      </c>
      <c r="G298" s="16">
        <f t="shared" si="50"/>
        <v>2.3790663276337085</v>
      </c>
      <c r="H298" s="18">
        <v>0.90937880633373902</v>
      </c>
      <c r="I298" s="16">
        <f t="shared" si="51"/>
        <v>3.2593252689406631</v>
      </c>
      <c r="J298" s="18">
        <v>0.32390000000000002</v>
      </c>
      <c r="K298" s="16">
        <f t="shared" si="52"/>
        <v>2.2698805358185572</v>
      </c>
      <c r="L298" s="18">
        <v>0.85724725943970703</v>
      </c>
      <c r="M298" s="16">
        <f t="shared" si="53"/>
        <v>13.477129463993062</v>
      </c>
      <c r="N298" s="17">
        <v>62.098599999999998</v>
      </c>
      <c r="O298" s="16">
        <f t="shared" si="54"/>
        <v>22.955722248462038</v>
      </c>
      <c r="P298" s="18">
        <v>5.0560000000000001E-2</v>
      </c>
      <c r="Q298" s="16">
        <f t="shared" si="57"/>
        <v>11.379091134820154</v>
      </c>
      <c r="R298" s="18">
        <v>0.58596499999999996</v>
      </c>
      <c r="S298" s="23">
        <f t="shared" si="55"/>
        <v>14.400359462422529</v>
      </c>
      <c r="T298" s="18">
        <f>VLOOKUP(B298,'[1]SocCap Calc'!A$10:B$101,2,FALSE)</f>
        <v>42.118220027256989</v>
      </c>
    </row>
    <row r="299" spans="1:20" x14ac:dyDescent="0.3">
      <c r="A299" t="s">
        <v>386</v>
      </c>
      <c r="B299" t="s">
        <v>67</v>
      </c>
      <c r="C299" s="14">
        <f t="shared" si="48"/>
        <v>77.889033199743608</v>
      </c>
      <c r="D299" s="26">
        <f t="shared" si="56"/>
        <v>150</v>
      </c>
      <c r="E299" s="16">
        <f t="shared" si="49"/>
        <v>0.45773604073752949</v>
      </c>
      <c r="F299" s="17">
        <v>183.4</v>
      </c>
      <c r="G299" s="16">
        <f t="shared" si="50"/>
        <v>3.800496370738216</v>
      </c>
      <c r="H299" s="18">
        <v>0.85523500810372699</v>
      </c>
      <c r="I299" s="16">
        <f t="shared" si="51"/>
        <v>6.5826837127835871</v>
      </c>
      <c r="J299" s="18">
        <v>0.4526</v>
      </c>
      <c r="K299" s="16">
        <f t="shared" si="52"/>
        <v>5.0016599949048279</v>
      </c>
      <c r="L299" s="18">
        <v>0.68544570502431101</v>
      </c>
      <c r="M299" s="16">
        <f t="shared" si="53"/>
        <v>16.44785940302739</v>
      </c>
      <c r="N299" s="17">
        <v>57.162500000000001</v>
      </c>
      <c r="O299" s="16">
        <f t="shared" si="54"/>
        <v>18.965172340243083</v>
      </c>
      <c r="P299" s="18">
        <v>7.9201999999999995E-2</v>
      </c>
      <c r="Q299" s="16">
        <f t="shared" si="57"/>
        <v>12.233065874886456</v>
      </c>
      <c r="R299" s="18">
        <v>0.56122099999999997</v>
      </c>
      <c r="S299" s="23">
        <f t="shared" si="55"/>
        <v>14.400359462422529</v>
      </c>
      <c r="T299" s="18">
        <f>VLOOKUP(B299,'[1]SocCap Calc'!A$10:B$101,2,FALSE)</f>
        <v>42.118220027256989</v>
      </c>
    </row>
    <row r="300" spans="1:20" x14ac:dyDescent="0.3">
      <c r="A300" t="s">
        <v>387</v>
      </c>
      <c r="B300" t="s">
        <v>67</v>
      </c>
      <c r="C300" s="14">
        <f t="shared" si="48"/>
        <v>66.47565094665859</v>
      </c>
      <c r="D300" s="26">
        <f t="shared" si="56"/>
        <v>59</v>
      </c>
      <c r="E300" s="16">
        <f t="shared" si="49"/>
        <v>0.45773604073752949</v>
      </c>
      <c r="F300" s="17">
        <v>183.4</v>
      </c>
      <c r="G300" s="16">
        <f t="shared" si="50"/>
        <v>3.0964778857441324</v>
      </c>
      <c r="H300" s="18">
        <v>0.88205182894315803</v>
      </c>
      <c r="I300" s="16">
        <f t="shared" si="51"/>
        <v>6.918376484888932</v>
      </c>
      <c r="J300" s="18">
        <v>0.46560000000000001</v>
      </c>
      <c r="K300" s="16">
        <f t="shared" si="52"/>
        <v>2.2129170855188471</v>
      </c>
      <c r="L300" s="18">
        <v>0.86082968966620399</v>
      </c>
      <c r="M300" s="16">
        <f t="shared" si="53"/>
        <v>15.979750218330782</v>
      </c>
      <c r="N300" s="17">
        <v>57.940300000000001</v>
      </c>
      <c r="O300" s="16">
        <f t="shared" si="54"/>
        <v>17.072858645199794</v>
      </c>
      <c r="P300" s="18">
        <v>9.2784000000000005E-2</v>
      </c>
      <c r="Q300" s="16">
        <f t="shared" si="57"/>
        <v>6.3371751238160394</v>
      </c>
      <c r="R300" s="18">
        <v>0.73205500000000001</v>
      </c>
      <c r="S300" s="23">
        <f t="shared" si="55"/>
        <v>14.400359462422529</v>
      </c>
      <c r="T300" s="18">
        <f>VLOOKUP(B300,'[1]SocCap Calc'!A$10:B$101,2,FALSE)</f>
        <v>42.118220027256989</v>
      </c>
    </row>
    <row r="301" spans="1:20" x14ac:dyDescent="0.3">
      <c r="A301" t="s">
        <v>388</v>
      </c>
      <c r="B301" t="s">
        <v>67</v>
      </c>
      <c r="C301" s="14">
        <f t="shared" si="48"/>
        <v>78.529353062731516</v>
      </c>
      <c r="D301" s="26">
        <f t="shared" si="56"/>
        <v>159</v>
      </c>
      <c r="E301" s="16">
        <f t="shared" si="49"/>
        <v>0.45773604073752949</v>
      </c>
      <c r="F301" s="17">
        <v>183.4</v>
      </c>
      <c r="G301" s="16">
        <f t="shared" si="50"/>
        <v>2.9720229077712688</v>
      </c>
      <c r="H301" s="18">
        <v>0.88679245283018804</v>
      </c>
      <c r="I301" s="16">
        <f t="shared" si="51"/>
        <v>5.5342893629776606</v>
      </c>
      <c r="J301" s="18">
        <v>0.41199999999999998</v>
      </c>
      <c r="K301" s="16">
        <f t="shared" si="52"/>
        <v>5.0627497180164758</v>
      </c>
      <c r="L301" s="18">
        <v>0.68160377358490498</v>
      </c>
      <c r="M301" s="16">
        <f t="shared" si="53"/>
        <v>14.536303228646634</v>
      </c>
      <c r="N301" s="17">
        <v>60.338700000000003</v>
      </c>
      <c r="O301" s="16">
        <f t="shared" si="54"/>
        <v>19.075239180110863</v>
      </c>
      <c r="P301" s="18">
        <v>7.8411999999999996E-2</v>
      </c>
      <c r="Q301" s="16">
        <f t="shared" si="57"/>
        <v>16.490653162048559</v>
      </c>
      <c r="R301" s="18">
        <v>0.437857</v>
      </c>
      <c r="S301" s="23">
        <f t="shared" si="55"/>
        <v>14.400359462422529</v>
      </c>
      <c r="T301" s="18">
        <f>VLOOKUP(B301,'[1]SocCap Calc'!A$10:B$101,2,FALSE)</f>
        <v>42.118220027256989</v>
      </c>
    </row>
    <row r="302" spans="1:20" x14ac:dyDescent="0.3">
      <c r="A302" t="s">
        <v>389</v>
      </c>
      <c r="B302" t="s">
        <v>67</v>
      </c>
      <c r="C302" s="14">
        <f t="shared" si="48"/>
        <v>64.201884036707668</v>
      </c>
      <c r="D302" s="26">
        <f t="shared" si="56"/>
        <v>51</v>
      </c>
      <c r="E302" s="16">
        <f t="shared" si="49"/>
        <v>0.45773604073752949</v>
      </c>
      <c r="F302" s="17">
        <f>VLOOKUP($A302,[1]Places!$B$2:$M$569,3,FALSE)</f>
        <v>183.4</v>
      </c>
      <c r="G302" s="16">
        <f t="shared" si="50"/>
        <v>1.6319409977517978</v>
      </c>
      <c r="H302" s="18">
        <v>0.93783761323028303</v>
      </c>
      <c r="I302" s="16">
        <f t="shared" si="51"/>
        <v>5.6375794467023814</v>
      </c>
      <c r="J302" s="18">
        <v>0.41599999999999998</v>
      </c>
      <c r="K302" s="16">
        <f t="shared" si="52"/>
        <v>3.2044711980722971</v>
      </c>
      <c r="L302" s="18">
        <v>0.79847087176930098</v>
      </c>
      <c r="M302" s="16">
        <f t="shared" si="53"/>
        <v>13.629093425340312</v>
      </c>
      <c r="N302" s="17">
        <v>61.8461</v>
      </c>
      <c r="O302" s="16">
        <f t="shared" si="54"/>
        <v>17.045829573130995</v>
      </c>
      <c r="P302" s="18">
        <v>9.2978000000000005E-2</v>
      </c>
      <c r="Q302" s="16">
        <f t="shared" si="57"/>
        <v>8.1948738925498219</v>
      </c>
      <c r="R302" s="18">
        <v>0.67822800000000005</v>
      </c>
      <c r="S302" s="23">
        <f t="shared" si="55"/>
        <v>14.400359462422529</v>
      </c>
      <c r="T302" s="18">
        <f>VLOOKUP(B302,'[1]SocCap Calc'!A$10:B$101,2,FALSE)</f>
        <v>42.118220027256989</v>
      </c>
    </row>
    <row r="303" spans="1:20" x14ac:dyDescent="0.3">
      <c r="A303" t="s">
        <v>390</v>
      </c>
      <c r="B303" t="s">
        <v>67</v>
      </c>
      <c r="C303" s="14">
        <f t="shared" si="48"/>
        <v>80.064618053612918</v>
      </c>
      <c r="D303" s="26">
        <f t="shared" si="56"/>
        <v>176</v>
      </c>
      <c r="E303" s="16">
        <f t="shared" si="49"/>
        <v>0.45773604073752949</v>
      </c>
      <c r="F303" s="17">
        <f>VLOOKUP($A303,[1]Places!$B$2:$M$569,3,FALSE)</f>
        <v>183.4</v>
      </c>
      <c r="G303" s="16">
        <f t="shared" si="50"/>
        <v>2.9908331793394431</v>
      </c>
      <c r="H303" s="18">
        <v>0.886075949367088</v>
      </c>
      <c r="I303" s="16">
        <f t="shared" si="51"/>
        <v>2.4588271200740683</v>
      </c>
      <c r="J303" s="18">
        <v>0.29289999999999999</v>
      </c>
      <c r="K303" s="16">
        <f t="shared" si="52"/>
        <v>3.4216877606622367</v>
      </c>
      <c r="L303" s="18">
        <v>0.784810126582278</v>
      </c>
      <c r="M303" s="16">
        <f t="shared" si="53"/>
        <v>12.664889613560387</v>
      </c>
      <c r="N303" s="17">
        <v>63.4482</v>
      </c>
      <c r="O303" s="16">
        <f t="shared" si="54"/>
        <v>26.971211352043436</v>
      </c>
      <c r="P303" s="18">
        <v>2.1739000000000001E-2</v>
      </c>
      <c r="Q303" s="16">
        <f t="shared" si="57"/>
        <v>16.699073524773276</v>
      </c>
      <c r="R303" s="18">
        <v>0.43181799999999998</v>
      </c>
      <c r="S303" s="23">
        <f t="shared" si="55"/>
        <v>14.400359462422529</v>
      </c>
      <c r="T303" s="18">
        <f>VLOOKUP(B303,'[1]SocCap Calc'!A$10:B$101,2,FALSE)</f>
        <v>42.118220027256989</v>
      </c>
    </row>
    <row r="304" spans="1:20" x14ac:dyDescent="0.3">
      <c r="A304" t="s">
        <v>391</v>
      </c>
      <c r="B304" t="s">
        <v>67</v>
      </c>
      <c r="C304" s="14">
        <f t="shared" si="48"/>
        <v>57.47896163107756</v>
      </c>
      <c r="D304" s="26">
        <f t="shared" si="56"/>
        <v>26</v>
      </c>
      <c r="E304" s="16">
        <f t="shared" si="49"/>
        <v>0.45773604073752949</v>
      </c>
      <c r="F304" s="17">
        <f>VLOOKUP($A304,[1]Places!$B$2:$M$569,3,FALSE)</f>
        <v>183.4</v>
      </c>
      <c r="G304" s="16">
        <f t="shared" si="50"/>
        <v>1.923069772570333</v>
      </c>
      <c r="H304" s="18">
        <v>0.92674820526455703</v>
      </c>
      <c r="I304" s="16">
        <f t="shared" si="51"/>
        <v>4.9868519192366341</v>
      </c>
      <c r="J304" s="18">
        <v>0.39079999999999998</v>
      </c>
      <c r="K304" s="16">
        <f t="shared" si="52"/>
        <v>0.30017433801328242</v>
      </c>
      <c r="L304" s="18">
        <v>0.981122042010103</v>
      </c>
      <c r="M304" s="16">
        <f t="shared" si="53"/>
        <v>13.501864984038104</v>
      </c>
      <c r="N304" s="17">
        <v>62.057499999999997</v>
      </c>
      <c r="O304" s="16">
        <f t="shared" si="54"/>
        <v>15.190437033233231</v>
      </c>
      <c r="P304" s="18">
        <v>0.106295</v>
      </c>
      <c r="Q304" s="16">
        <f t="shared" si="57"/>
        <v>6.7184680808259225</v>
      </c>
      <c r="R304" s="18">
        <v>0.72100699999999995</v>
      </c>
      <c r="S304" s="23">
        <f t="shared" si="55"/>
        <v>14.400359462422529</v>
      </c>
      <c r="T304" s="18">
        <f>VLOOKUP(B304,'[1]SocCap Calc'!A$10:B$101,2,FALSE)</f>
        <v>42.118220027256989</v>
      </c>
    </row>
    <row r="305" spans="1:20" x14ac:dyDescent="0.3">
      <c r="A305" t="s">
        <v>392</v>
      </c>
      <c r="B305" t="s">
        <v>67</v>
      </c>
      <c r="C305" s="14">
        <f t="shared" si="48"/>
        <v>87.824817529741509</v>
      </c>
      <c r="D305" s="26">
        <f t="shared" si="56"/>
        <v>299</v>
      </c>
      <c r="E305" s="16">
        <f t="shared" si="49"/>
        <v>0.45773604073752949</v>
      </c>
      <c r="F305" s="17">
        <v>183.4</v>
      </c>
      <c r="G305" s="16">
        <f t="shared" si="50"/>
        <v>3.6525730808551131</v>
      </c>
      <c r="H305" s="18">
        <v>0.860869565217391</v>
      </c>
      <c r="I305" s="16">
        <f t="shared" si="51"/>
        <v>6.8589846867472177</v>
      </c>
      <c r="J305" s="18">
        <v>0.46329999999999999</v>
      </c>
      <c r="K305" s="16">
        <f t="shared" si="52"/>
        <v>7.7429906154320802</v>
      </c>
      <c r="L305" s="18">
        <v>0.51304347826086905</v>
      </c>
      <c r="M305" s="16">
        <f t="shared" si="53"/>
        <v>17.396114521834239</v>
      </c>
      <c r="N305" s="17">
        <v>55.5869</v>
      </c>
      <c r="O305" s="16">
        <f t="shared" si="54"/>
        <v>21.654704336202116</v>
      </c>
      <c r="P305" s="18">
        <v>5.9898E-2</v>
      </c>
      <c r="Q305" s="16">
        <f t="shared" si="57"/>
        <v>15.661354785510685</v>
      </c>
      <c r="R305" s="18">
        <v>0.46188600000000002</v>
      </c>
      <c r="S305" s="23">
        <f t="shared" si="55"/>
        <v>14.400359462422529</v>
      </c>
      <c r="T305" s="18">
        <f>VLOOKUP(B305,'[1]SocCap Calc'!A$10:B$101,2,FALSE)</f>
        <v>42.118220027256989</v>
      </c>
    </row>
    <row r="306" spans="1:20" x14ac:dyDescent="0.3">
      <c r="A306" t="s">
        <v>393</v>
      </c>
      <c r="B306" t="s">
        <v>67</v>
      </c>
      <c r="C306" s="14">
        <f t="shared" si="48"/>
        <v>55.575549152696084</v>
      </c>
      <c r="D306" s="26">
        <f t="shared" si="56"/>
        <v>21</v>
      </c>
      <c r="E306" s="16">
        <f t="shared" si="49"/>
        <v>0.45773604073752949</v>
      </c>
      <c r="F306" s="17">
        <v>183.4</v>
      </c>
      <c r="G306" s="16">
        <f t="shared" si="50"/>
        <v>1.0609499947346421</v>
      </c>
      <c r="H306" s="18">
        <v>0.95958727429062696</v>
      </c>
      <c r="I306" s="16">
        <f t="shared" si="51"/>
        <v>3.9616978382687718</v>
      </c>
      <c r="J306" s="18">
        <v>0.35110000000000002</v>
      </c>
      <c r="K306" s="16">
        <f t="shared" si="52"/>
        <v>0.82716891670048387</v>
      </c>
      <c r="L306" s="18">
        <v>0.94797936371453095</v>
      </c>
      <c r="M306" s="16">
        <f t="shared" si="53"/>
        <v>10.953203663193189</v>
      </c>
      <c r="N306" s="17">
        <v>66.292299999999997</v>
      </c>
      <c r="O306" s="16">
        <f t="shared" si="54"/>
        <v>15.651742484881613</v>
      </c>
      <c r="P306" s="18">
        <v>0.10298400000000001</v>
      </c>
      <c r="Q306" s="16">
        <f t="shared" si="57"/>
        <v>8.2626907517573223</v>
      </c>
      <c r="R306" s="18">
        <v>0.67626299999999995</v>
      </c>
      <c r="S306" s="23">
        <f t="shared" si="55"/>
        <v>14.400359462422529</v>
      </c>
      <c r="T306" s="18">
        <f>VLOOKUP(B306,'[1]SocCap Calc'!A$10:B$101,2,FALSE)</f>
        <v>42.118220027256989</v>
      </c>
    </row>
    <row r="307" spans="1:20" x14ac:dyDescent="0.3">
      <c r="A307" t="s">
        <v>394</v>
      </c>
      <c r="B307" t="s">
        <v>68</v>
      </c>
      <c r="C307" s="14">
        <f t="shared" si="48"/>
        <v>96.493731763717761</v>
      </c>
      <c r="D307" s="26">
        <f t="shared" si="56"/>
        <v>402</v>
      </c>
      <c r="E307" s="16">
        <f t="shared" si="49"/>
        <v>2.8227055845481175</v>
      </c>
      <c r="F307" s="17">
        <v>177.2</v>
      </c>
      <c r="G307" s="16">
        <f t="shared" si="50"/>
        <v>6.3720555870500242</v>
      </c>
      <c r="H307" s="18">
        <v>0.75728155339805803</v>
      </c>
      <c r="I307" s="16">
        <f t="shared" si="51"/>
        <v>5.3483672122731614</v>
      </c>
      <c r="J307" s="18">
        <v>0.40479999999999999</v>
      </c>
      <c r="K307" s="16">
        <f t="shared" si="52"/>
        <v>2.7787778387559774</v>
      </c>
      <c r="L307" s="18">
        <v>0.82524271844660102</v>
      </c>
      <c r="M307" s="16">
        <f t="shared" si="53"/>
        <v>18.897217541209738</v>
      </c>
      <c r="N307" s="17">
        <v>53.092700000000001</v>
      </c>
      <c r="O307" s="16">
        <f t="shared" si="54"/>
        <v>23.23674100290927</v>
      </c>
      <c r="P307" s="18">
        <v>4.8543000000000003E-2</v>
      </c>
      <c r="Q307" s="16">
        <f t="shared" si="57"/>
        <v>21.168187290348985</v>
      </c>
      <c r="R307" s="18">
        <v>0.30232500000000001</v>
      </c>
      <c r="S307" s="23">
        <f t="shared" si="55"/>
        <v>15.869679706622495</v>
      </c>
      <c r="T307" s="18">
        <f>VLOOKUP(B307,'[1]SocCap Calc'!A$10:B$101,2,FALSE)</f>
        <v>44.630510623244895</v>
      </c>
    </row>
    <row r="308" spans="1:20" x14ac:dyDescent="0.3">
      <c r="A308" t="s">
        <v>395</v>
      </c>
      <c r="B308" t="s">
        <v>68</v>
      </c>
      <c r="C308" s="14">
        <f t="shared" si="48"/>
        <v>96.634011340894276</v>
      </c>
      <c r="D308" s="26">
        <f t="shared" si="56"/>
        <v>404</v>
      </c>
      <c r="E308" s="16">
        <f t="shared" si="49"/>
        <v>2.8227055845481175</v>
      </c>
      <c r="F308" s="17">
        <v>177.2</v>
      </c>
      <c r="G308" s="16">
        <f t="shared" si="50"/>
        <v>3.4199139717776639</v>
      </c>
      <c r="H308" s="18">
        <v>0.86973180076628298</v>
      </c>
      <c r="I308" s="16">
        <f t="shared" si="51"/>
        <v>2.9262147489284347</v>
      </c>
      <c r="J308" s="18">
        <v>0.311</v>
      </c>
      <c r="K308" s="16">
        <f t="shared" si="52"/>
        <v>6.4577897921536023</v>
      </c>
      <c r="L308" s="18">
        <v>0.59386973180076597</v>
      </c>
      <c r="M308" s="16">
        <f t="shared" si="53"/>
        <v>16.622392269525218</v>
      </c>
      <c r="N308" s="17">
        <v>56.872500000000002</v>
      </c>
      <c r="O308" s="16">
        <f t="shared" si="54"/>
        <v>28.223604799602274</v>
      </c>
      <c r="P308" s="18">
        <v>1.2749999999999999E-2</v>
      </c>
      <c r="Q308" s="16">
        <f t="shared" si="57"/>
        <v>20.291710467736483</v>
      </c>
      <c r="R308" s="18">
        <v>0.32772099999999998</v>
      </c>
      <c r="S308" s="23">
        <f t="shared" si="55"/>
        <v>15.869679706622495</v>
      </c>
      <c r="T308" s="18">
        <f>VLOOKUP(B308,'[1]SocCap Calc'!A$10:B$101,2,FALSE)</f>
        <v>44.630510623244895</v>
      </c>
    </row>
    <row r="309" spans="1:20" x14ac:dyDescent="0.3">
      <c r="A309" t="s">
        <v>396</v>
      </c>
      <c r="B309" t="s">
        <v>68</v>
      </c>
      <c r="C309" s="14">
        <f t="shared" si="48"/>
        <v>86.173092681445198</v>
      </c>
      <c r="D309" s="26">
        <f t="shared" si="56"/>
        <v>276</v>
      </c>
      <c r="E309" s="16">
        <f t="shared" si="49"/>
        <v>2.8227055845481175</v>
      </c>
      <c r="F309" s="17">
        <v>177.2</v>
      </c>
      <c r="G309" s="16">
        <f t="shared" si="50"/>
        <v>4.1765927984209874</v>
      </c>
      <c r="H309" s="18">
        <v>0.84090909090909005</v>
      </c>
      <c r="I309" s="16">
        <f t="shared" si="51"/>
        <v>3.5511197554630014</v>
      </c>
      <c r="J309" s="18">
        <v>0.3352</v>
      </c>
      <c r="K309" s="16">
        <f t="shared" si="52"/>
        <v>2.4573939372028812</v>
      </c>
      <c r="L309" s="18">
        <v>0.84545454545454501</v>
      </c>
      <c r="M309" s="16">
        <f t="shared" si="53"/>
        <v>20.176122166409378</v>
      </c>
      <c r="N309" s="17">
        <v>50.967700000000001</v>
      </c>
      <c r="O309" s="16">
        <f t="shared" si="54"/>
        <v>16.479055010368807</v>
      </c>
      <c r="P309" s="18">
        <v>9.7045999999999993E-2</v>
      </c>
      <c r="Q309" s="16">
        <f t="shared" si="57"/>
        <v>20.640423722409533</v>
      </c>
      <c r="R309" s="18">
        <v>0.31761699999999998</v>
      </c>
      <c r="S309" s="23">
        <f t="shared" si="55"/>
        <v>15.869679706622495</v>
      </c>
      <c r="T309" s="18">
        <f>VLOOKUP(B309,'[1]SocCap Calc'!A$10:B$101,2,FALSE)</f>
        <v>44.630510623244895</v>
      </c>
    </row>
    <row r="310" spans="1:20" x14ac:dyDescent="0.3">
      <c r="A310" t="s">
        <v>397</v>
      </c>
      <c r="B310" t="s">
        <v>68</v>
      </c>
      <c r="C310" s="14">
        <f t="shared" si="48"/>
        <v>51.198527309196137</v>
      </c>
      <c r="D310" s="26">
        <f t="shared" si="56"/>
        <v>12</v>
      </c>
      <c r="E310" s="16">
        <f t="shared" si="49"/>
        <v>2.8227055845481175</v>
      </c>
      <c r="F310" s="17">
        <v>177.2</v>
      </c>
      <c r="G310" s="16">
        <f t="shared" si="50"/>
        <v>1.2979887393589067</v>
      </c>
      <c r="H310" s="18">
        <v>0.95055821371610805</v>
      </c>
      <c r="I310" s="16">
        <f t="shared" si="51"/>
        <v>9.4050852505616085</v>
      </c>
      <c r="J310" s="18">
        <v>0.56189999999999996</v>
      </c>
      <c r="K310" s="16">
        <f t="shared" si="52"/>
        <v>0.2789611280622486</v>
      </c>
      <c r="L310" s="18">
        <v>0.98245614035087703</v>
      </c>
      <c r="M310" s="16">
        <f t="shared" si="53"/>
        <v>19.864189805354805</v>
      </c>
      <c r="N310" s="17">
        <v>51.485999999999997</v>
      </c>
      <c r="O310" s="16">
        <f t="shared" si="54"/>
        <v>0</v>
      </c>
      <c r="P310" s="18">
        <v>0.29202</v>
      </c>
      <c r="Q310" s="16">
        <f t="shared" si="57"/>
        <v>1.6599170946879562</v>
      </c>
      <c r="R310" s="18">
        <v>0.86757899999999999</v>
      </c>
      <c r="S310" s="23">
        <f t="shared" si="55"/>
        <v>15.869679706622495</v>
      </c>
      <c r="T310" s="18">
        <f>VLOOKUP(B310,'[1]SocCap Calc'!A$10:B$101,2,FALSE)</f>
        <v>44.630510623244895</v>
      </c>
    </row>
    <row r="311" spans="1:20" x14ac:dyDescent="0.3">
      <c r="A311" t="s">
        <v>398</v>
      </c>
      <c r="B311" t="s">
        <v>68</v>
      </c>
      <c r="C311" s="14">
        <f t="shared" si="48"/>
        <v>62.029511924139996</v>
      </c>
      <c r="D311" s="26">
        <f t="shared" si="56"/>
        <v>38</v>
      </c>
      <c r="E311" s="16">
        <f t="shared" si="49"/>
        <v>2.8227055845481175</v>
      </c>
      <c r="F311" s="17">
        <v>177.2</v>
      </c>
      <c r="G311" s="16">
        <f t="shared" si="50"/>
        <v>2.2718828958443851</v>
      </c>
      <c r="H311" s="18">
        <v>0.91346153846153799</v>
      </c>
      <c r="I311" s="16">
        <f t="shared" si="51"/>
        <v>8.175933254237421</v>
      </c>
      <c r="J311" s="18">
        <v>0.51429999999999998</v>
      </c>
      <c r="K311" s="16">
        <f t="shared" si="52"/>
        <v>0.91735294035854498</v>
      </c>
      <c r="L311" s="18">
        <v>0.94230769230769196</v>
      </c>
      <c r="M311" s="16">
        <f t="shared" si="53"/>
        <v>19.111712415760866</v>
      </c>
      <c r="N311" s="17">
        <v>52.7363</v>
      </c>
      <c r="O311" s="16">
        <f t="shared" si="54"/>
        <v>11.598635600585908</v>
      </c>
      <c r="P311" s="18">
        <v>0.132075</v>
      </c>
      <c r="Q311" s="16">
        <f t="shared" si="57"/>
        <v>1.2616095261822524</v>
      </c>
      <c r="R311" s="18">
        <v>0.87912000000000001</v>
      </c>
      <c r="S311" s="23">
        <f t="shared" si="55"/>
        <v>15.869679706622495</v>
      </c>
      <c r="T311" s="18">
        <f>VLOOKUP(B311,'[1]SocCap Calc'!A$10:B$101,2,FALSE)</f>
        <v>44.630510623244895</v>
      </c>
    </row>
    <row r="312" spans="1:20" x14ac:dyDescent="0.3">
      <c r="A312" t="s">
        <v>399</v>
      </c>
      <c r="B312" t="s">
        <v>68</v>
      </c>
      <c r="C312" s="14">
        <f t="shared" si="48"/>
        <v>69.509155394647266</v>
      </c>
      <c r="D312" s="26">
        <f t="shared" si="56"/>
        <v>77</v>
      </c>
      <c r="E312" s="16">
        <f t="shared" si="49"/>
        <v>2.8227055845481175</v>
      </c>
      <c r="F312" s="17">
        <v>177.2</v>
      </c>
      <c r="G312" s="16">
        <f t="shared" si="50"/>
        <v>1.8562634659648829</v>
      </c>
      <c r="H312" s="18">
        <v>0.92929292929292895</v>
      </c>
      <c r="I312" s="16">
        <f t="shared" si="51"/>
        <v>5.1366225406374815</v>
      </c>
      <c r="J312" s="18">
        <v>0.39660000000000001</v>
      </c>
      <c r="K312" s="16">
        <f t="shared" si="52"/>
        <v>0.64245593129487855</v>
      </c>
      <c r="L312" s="18">
        <v>0.959595959595959</v>
      </c>
      <c r="M312" s="16">
        <f t="shared" si="53"/>
        <v>11.322972605180329</v>
      </c>
      <c r="N312" s="17">
        <v>65.677899999999994</v>
      </c>
      <c r="O312" s="16">
        <f t="shared" si="54"/>
        <v>24.536365664031621</v>
      </c>
      <c r="P312" s="18">
        <v>3.9215E-2</v>
      </c>
      <c r="Q312" s="16">
        <f t="shared" si="57"/>
        <v>7.3220898963674523</v>
      </c>
      <c r="R312" s="18">
        <v>0.70351699999999995</v>
      </c>
      <c r="S312" s="23">
        <f t="shared" si="55"/>
        <v>15.869679706622495</v>
      </c>
      <c r="T312" s="18">
        <f>VLOOKUP(B312,'[1]SocCap Calc'!A$10:B$101,2,FALSE)</f>
        <v>44.630510623244895</v>
      </c>
    </row>
    <row r="313" spans="1:20" x14ac:dyDescent="0.3">
      <c r="A313" t="s">
        <v>400</v>
      </c>
      <c r="B313" t="s">
        <v>68</v>
      </c>
      <c r="C313" s="14">
        <f t="shared" si="48"/>
        <v>89.541187311990555</v>
      </c>
      <c r="D313" s="26">
        <f t="shared" si="56"/>
        <v>321</v>
      </c>
      <c r="E313" s="16">
        <f t="shared" si="49"/>
        <v>2.8227055845481175</v>
      </c>
      <c r="F313" s="17">
        <v>177.2</v>
      </c>
      <c r="G313" s="16">
        <f t="shared" si="50"/>
        <v>2.2802491947624048</v>
      </c>
      <c r="H313" s="18">
        <v>0.91314285714285703</v>
      </c>
      <c r="I313" s="16">
        <f t="shared" si="51"/>
        <v>4.5452868113134484</v>
      </c>
      <c r="J313" s="18">
        <v>0.37369999999999998</v>
      </c>
      <c r="K313" s="16">
        <f t="shared" si="52"/>
        <v>1.7990601664631596</v>
      </c>
      <c r="L313" s="18">
        <v>0.88685714285714201</v>
      </c>
      <c r="M313" s="16">
        <f t="shared" si="53"/>
        <v>22.058790142197385</v>
      </c>
      <c r="N313" s="17">
        <v>47.839500000000001</v>
      </c>
      <c r="O313" s="16">
        <f t="shared" si="54"/>
        <v>26.764174233001004</v>
      </c>
      <c r="P313" s="18">
        <v>2.3224999999999999E-2</v>
      </c>
      <c r="Q313" s="16">
        <f t="shared" si="57"/>
        <v>13.40124147308255</v>
      </c>
      <c r="R313" s="18">
        <v>0.52737299999999998</v>
      </c>
      <c r="S313" s="23">
        <f t="shared" si="55"/>
        <v>15.869679706622495</v>
      </c>
      <c r="T313" s="18">
        <f>VLOOKUP(B313,'[1]SocCap Calc'!A$10:B$101,2,FALSE)</f>
        <v>44.630510623244895</v>
      </c>
    </row>
    <row r="314" spans="1:20" x14ac:dyDescent="0.3">
      <c r="A314" t="s">
        <v>401</v>
      </c>
      <c r="B314" t="s">
        <v>68</v>
      </c>
      <c r="C314" s="14">
        <f t="shared" si="48"/>
        <v>69.969000436471148</v>
      </c>
      <c r="D314" s="26">
        <f t="shared" si="56"/>
        <v>81</v>
      </c>
      <c r="E314" s="16">
        <f t="shared" si="49"/>
        <v>2.8227055845481175</v>
      </c>
      <c r="F314" s="17">
        <v>177.2</v>
      </c>
      <c r="G314" s="16">
        <f t="shared" si="50"/>
        <v>1.1347016078786361</v>
      </c>
      <c r="H314" s="18">
        <v>0.956777996070726</v>
      </c>
      <c r="I314" s="16">
        <f t="shared" si="51"/>
        <v>5.1366225406374815</v>
      </c>
      <c r="J314" s="18">
        <v>0.39660000000000001</v>
      </c>
      <c r="K314" s="16">
        <f t="shared" si="52"/>
        <v>2.3741839032724075</v>
      </c>
      <c r="L314" s="18">
        <v>0.85068762278978305</v>
      </c>
      <c r="M314" s="16">
        <f t="shared" si="53"/>
        <v>9.8274666742821601</v>
      </c>
      <c r="N314" s="17">
        <v>68.162800000000004</v>
      </c>
      <c r="O314" s="16">
        <f t="shared" si="54"/>
        <v>20.185381686524124</v>
      </c>
      <c r="P314" s="18">
        <v>7.0444000000000007E-2</v>
      </c>
      <c r="Q314" s="16">
        <f t="shared" si="57"/>
        <v>12.618258732705723</v>
      </c>
      <c r="R314" s="18">
        <v>0.55005999999999999</v>
      </c>
      <c r="S314" s="23">
        <f t="shared" si="55"/>
        <v>15.869679706622495</v>
      </c>
      <c r="T314" s="18">
        <f>VLOOKUP(B314,'[1]SocCap Calc'!A$10:B$101,2,FALSE)</f>
        <v>44.630510623244895</v>
      </c>
    </row>
    <row r="315" spans="1:20" x14ac:dyDescent="0.3">
      <c r="A315" t="s">
        <v>402</v>
      </c>
      <c r="B315" t="s">
        <v>68</v>
      </c>
      <c r="C315" s="14">
        <f t="shared" si="48"/>
        <v>106.66221085500769</v>
      </c>
      <c r="D315" s="26">
        <f t="shared" si="56"/>
        <v>510</v>
      </c>
      <c r="E315" s="16">
        <f t="shared" si="49"/>
        <v>2.8227055845481175</v>
      </c>
      <c r="F315" s="17">
        <v>177.2</v>
      </c>
      <c r="G315" s="16">
        <f t="shared" si="50"/>
        <v>2.5745216855302218</v>
      </c>
      <c r="H315" s="18">
        <v>0.90193370165745801</v>
      </c>
      <c r="I315" s="16">
        <f t="shared" si="51"/>
        <v>5.0023454317953435</v>
      </c>
      <c r="J315" s="18">
        <v>0.39140000000000003</v>
      </c>
      <c r="K315" s="16">
        <f t="shared" si="52"/>
        <v>2.5256770641547286</v>
      </c>
      <c r="L315" s="18">
        <v>0.84116022099447496</v>
      </c>
      <c r="M315" s="16">
        <f t="shared" si="53"/>
        <v>30</v>
      </c>
      <c r="N315" s="17">
        <v>18.591699999999999</v>
      </c>
      <c r="O315" s="16">
        <f t="shared" si="54"/>
        <v>23.674082534991502</v>
      </c>
      <c r="P315" s="18">
        <v>4.5404E-2</v>
      </c>
      <c r="Q315" s="16">
        <f t="shared" si="57"/>
        <v>24.193198847365281</v>
      </c>
      <c r="R315" s="18">
        <v>0.214675</v>
      </c>
      <c r="S315" s="23">
        <f t="shared" si="55"/>
        <v>15.869679706622495</v>
      </c>
      <c r="T315" s="18">
        <f>VLOOKUP(B315,'[1]SocCap Calc'!A$10:B$101,2,FALSE)</f>
        <v>44.630510623244895</v>
      </c>
    </row>
    <row r="316" spans="1:20" x14ac:dyDescent="0.3">
      <c r="A316" t="s">
        <v>403</v>
      </c>
      <c r="B316" t="s">
        <v>69</v>
      </c>
      <c r="C316" s="14">
        <f t="shared" si="48"/>
        <v>90.127877619534686</v>
      </c>
      <c r="D316" s="26">
        <f t="shared" si="56"/>
        <v>328</v>
      </c>
      <c r="E316" s="16">
        <f t="shared" si="49"/>
        <v>7.0567639613702795</v>
      </c>
      <c r="F316" s="17">
        <v>166.1</v>
      </c>
      <c r="G316" s="16">
        <f t="shared" si="50"/>
        <v>4.7628155815248761</v>
      </c>
      <c r="H316" s="18">
        <v>0.81857923497267704</v>
      </c>
      <c r="I316" s="16">
        <f t="shared" si="51"/>
        <v>6.5852659648767036</v>
      </c>
      <c r="J316" s="18">
        <v>0.45269999999999999</v>
      </c>
      <c r="K316" s="16">
        <f t="shared" si="52"/>
        <v>5.399563755115838</v>
      </c>
      <c r="L316" s="18">
        <v>0.66042154566744704</v>
      </c>
      <c r="M316" s="16">
        <f t="shared" si="53"/>
        <v>16.888825717796227</v>
      </c>
      <c r="N316" s="17">
        <v>56.4298</v>
      </c>
      <c r="O316" s="16">
        <f t="shared" si="54"/>
        <v>22.215905894414043</v>
      </c>
      <c r="P316" s="18">
        <v>5.5870000000000003E-2</v>
      </c>
      <c r="Q316" s="16">
        <f t="shared" si="57"/>
        <v>14.295181568345939</v>
      </c>
      <c r="R316" s="18">
        <v>0.501471</v>
      </c>
      <c r="S316" s="23">
        <f t="shared" si="55"/>
        <v>12.923555176090776</v>
      </c>
      <c r="T316" s="18">
        <f>VLOOKUP(B316,'[1]SocCap Calc'!A$10:B$101,2,FALSE)</f>
        <v>39.593132977438216</v>
      </c>
    </row>
    <row r="317" spans="1:20" x14ac:dyDescent="0.3">
      <c r="A317" t="s">
        <v>404</v>
      </c>
      <c r="B317" t="s">
        <v>69</v>
      </c>
      <c r="C317" s="14">
        <f t="shared" si="48"/>
        <v>101.92616284958734</v>
      </c>
      <c r="D317" s="26">
        <f t="shared" si="56"/>
        <v>476</v>
      </c>
      <c r="E317" s="16">
        <f t="shared" si="49"/>
        <v>7.0567639613702795</v>
      </c>
      <c r="F317" s="17">
        <v>166.1</v>
      </c>
      <c r="G317" s="16">
        <f t="shared" si="50"/>
        <v>6.9340692151745884</v>
      </c>
      <c r="H317" s="18">
        <v>0.73587385019710905</v>
      </c>
      <c r="I317" s="16">
        <f t="shared" si="51"/>
        <v>5.6711487239129168</v>
      </c>
      <c r="J317" s="18">
        <v>0.4173</v>
      </c>
      <c r="K317" s="16">
        <f t="shared" si="52"/>
        <v>6.2892721079684106</v>
      </c>
      <c r="L317" s="18">
        <v>0.60446780551905299</v>
      </c>
      <c r="M317" s="16">
        <f t="shared" si="53"/>
        <v>18.66003339401389</v>
      </c>
      <c r="N317" s="17">
        <v>53.486800000000002</v>
      </c>
      <c r="O317" s="16">
        <f t="shared" si="54"/>
        <v>25.927248274664603</v>
      </c>
      <c r="P317" s="18">
        <v>2.9232000000000001E-2</v>
      </c>
      <c r="Q317" s="16">
        <f t="shared" si="57"/>
        <v>18.464071996391876</v>
      </c>
      <c r="R317" s="18">
        <v>0.38067699999999999</v>
      </c>
      <c r="S317" s="23">
        <f t="shared" si="55"/>
        <v>12.923555176090776</v>
      </c>
      <c r="T317" s="18">
        <f>VLOOKUP(B317,'[1]SocCap Calc'!A$10:B$101,2,FALSE)</f>
        <v>39.593132977438216</v>
      </c>
    </row>
    <row r="318" spans="1:20" x14ac:dyDescent="0.3">
      <c r="A318" t="s">
        <v>405</v>
      </c>
      <c r="B318" t="s">
        <v>69</v>
      </c>
      <c r="C318" s="14">
        <f t="shared" si="48"/>
        <v>83.856574085950328</v>
      </c>
      <c r="D318" s="26">
        <f t="shared" si="56"/>
        <v>244</v>
      </c>
      <c r="E318" s="16">
        <f t="shared" si="49"/>
        <v>7.0567639613702795</v>
      </c>
      <c r="F318" s="17">
        <v>166.1</v>
      </c>
      <c r="G318" s="16">
        <f t="shared" si="50"/>
        <v>4.9533715129520921</v>
      </c>
      <c r="H318" s="18">
        <v>0.81132075471698095</v>
      </c>
      <c r="I318" s="16">
        <f t="shared" si="51"/>
        <v>5.5136313462327164</v>
      </c>
      <c r="J318" s="18">
        <v>0.41120000000000001</v>
      </c>
      <c r="K318" s="16">
        <f t="shared" si="52"/>
        <v>5.2093478579994459</v>
      </c>
      <c r="L318" s="18">
        <v>0.67238421955403005</v>
      </c>
      <c r="M318" s="16">
        <f t="shared" si="53"/>
        <v>17.133593017122667</v>
      </c>
      <c r="N318" s="17">
        <v>56.023099999999999</v>
      </c>
      <c r="O318" s="16">
        <f t="shared" si="54"/>
        <v>21.997583441157317</v>
      </c>
      <c r="P318" s="18">
        <v>5.7437000000000002E-2</v>
      </c>
      <c r="Q318" s="16">
        <f t="shared" si="57"/>
        <v>9.0687277730250351</v>
      </c>
      <c r="R318" s="18">
        <v>0.65290800000000004</v>
      </c>
      <c r="S318" s="23">
        <f t="shared" si="55"/>
        <v>12.923555176090776</v>
      </c>
      <c r="T318" s="18">
        <f>VLOOKUP(B318,'[1]SocCap Calc'!A$10:B$101,2,FALSE)</f>
        <v>39.593132977438216</v>
      </c>
    </row>
    <row r="319" spans="1:20" x14ac:dyDescent="0.3">
      <c r="A319" t="s">
        <v>406</v>
      </c>
      <c r="B319" t="s">
        <v>70</v>
      </c>
      <c r="C319" s="14">
        <f t="shared" si="48"/>
        <v>76.769328203712959</v>
      </c>
      <c r="D319" s="26">
        <f t="shared" si="56"/>
        <v>131</v>
      </c>
      <c r="E319" s="16">
        <f t="shared" si="49"/>
        <v>2.4794035539949704</v>
      </c>
      <c r="F319" s="17">
        <v>178.1</v>
      </c>
      <c r="G319" s="16">
        <f t="shared" si="50"/>
        <v>2.0270114122960301</v>
      </c>
      <c r="H319" s="18">
        <v>0.92278895648104797</v>
      </c>
      <c r="I319" s="16">
        <f t="shared" si="51"/>
        <v>3.5691955201148273</v>
      </c>
      <c r="J319" s="18">
        <v>0.33589999999999998</v>
      </c>
      <c r="K319" s="16">
        <f t="shared" si="52"/>
        <v>5.7591048422321824</v>
      </c>
      <c r="L319" s="18">
        <v>0.63781001403837101</v>
      </c>
      <c r="M319" s="16">
        <f t="shared" si="53"/>
        <v>10.518977928095989</v>
      </c>
      <c r="N319" s="17">
        <v>67.013800000000003</v>
      </c>
      <c r="O319" s="16">
        <f t="shared" si="54"/>
        <v>20.306037235037412</v>
      </c>
      <c r="P319" s="18">
        <v>6.9578000000000001E-2</v>
      </c>
      <c r="Q319" s="16">
        <f t="shared" si="57"/>
        <v>13.182087755032882</v>
      </c>
      <c r="R319" s="18">
        <v>0.53372299999999995</v>
      </c>
      <c r="S319" s="23">
        <f t="shared" si="55"/>
        <v>18.927509956908668</v>
      </c>
      <c r="T319" s="18">
        <f>VLOOKUP(B319,'[1]SocCap Calc'!A$10:B$101,2,FALSE)</f>
        <v>49.85888626990603</v>
      </c>
    </row>
    <row r="320" spans="1:20" x14ac:dyDescent="0.3">
      <c r="A320" t="s">
        <v>208</v>
      </c>
      <c r="B320" t="s">
        <v>70</v>
      </c>
      <c r="C320" s="14">
        <f t="shared" si="48"/>
        <v>86.531437662253055</v>
      </c>
      <c r="D320" s="26">
        <f t="shared" si="56"/>
        <v>282</v>
      </c>
      <c r="E320" s="16">
        <f t="shared" si="49"/>
        <v>2.4794035539949704</v>
      </c>
      <c r="F320" s="17">
        <v>178.1</v>
      </c>
      <c r="G320" s="16">
        <f t="shared" si="50"/>
        <v>4.5363413377807582</v>
      </c>
      <c r="H320" s="18">
        <v>0.82720588235294101</v>
      </c>
      <c r="I320" s="16">
        <f t="shared" si="51"/>
        <v>4.4316677192162564</v>
      </c>
      <c r="J320" s="18">
        <v>0.36930000000000002</v>
      </c>
      <c r="K320" s="16">
        <f t="shared" si="52"/>
        <v>4.6767012645729507</v>
      </c>
      <c r="L320" s="18">
        <v>0.70588235294117596</v>
      </c>
      <c r="M320" s="16">
        <f t="shared" si="53"/>
        <v>19.062843213141473</v>
      </c>
      <c r="N320" s="17">
        <v>52.817500000000003</v>
      </c>
      <c r="O320" s="16">
        <f t="shared" si="54"/>
        <v>17.848899528824525</v>
      </c>
      <c r="P320" s="18">
        <v>8.7214E-2</v>
      </c>
      <c r="Q320" s="16">
        <f t="shared" si="57"/>
        <v>14.568071087813454</v>
      </c>
      <c r="R320" s="18">
        <v>0.493564</v>
      </c>
      <c r="S320" s="23">
        <f t="shared" si="55"/>
        <v>18.927509956908668</v>
      </c>
      <c r="T320" s="18">
        <f>VLOOKUP(B320,'[1]SocCap Calc'!A$10:B$101,2,FALSE)</f>
        <v>49.85888626990603</v>
      </c>
    </row>
    <row r="321" spans="1:20" x14ac:dyDescent="0.3">
      <c r="A321" t="s">
        <v>407</v>
      </c>
      <c r="B321" t="s">
        <v>70</v>
      </c>
      <c r="C321" s="14">
        <f t="shared" si="48"/>
        <v>66.144300522447182</v>
      </c>
      <c r="D321" s="26">
        <f t="shared" si="56"/>
        <v>56</v>
      </c>
      <c r="E321" s="16">
        <f t="shared" si="49"/>
        <v>2.4794035539949704</v>
      </c>
      <c r="F321" s="17">
        <v>178.1</v>
      </c>
      <c r="G321" s="16">
        <f t="shared" si="50"/>
        <v>0.36975871857249132</v>
      </c>
      <c r="H321" s="18">
        <v>0.98591549295774605</v>
      </c>
      <c r="I321" s="16">
        <f t="shared" si="51"/>
        <v>3.9849381071068324</v>
      </c>
      <c r="J321" s="18">
        <v>0.35199999999999998</v>
      </c>
      <c r="K321" s="16">
        <f t="shared" si="52"/>
        <v>8.8817841970012523E-16</v>
      </c>
      <c r="L321" s="18">
        <v>1</v>
      </c>
      <c r="M321" s="16">
        <f t="shared" si="53"/>
        <v>11.41968788671895</v>
      </c>
      <c r="N321" s="17">
        <v>65.517200000000003</v>
      </c>
      <c r="O321" s="16">
        <f t="shared" si="54"/>
        <v>21.445020039998308</v>
      </c>
      <c r="P321" s="18">
        <v>6.1402999999999999E-2</v>
      </c>
      <c r="Q321" s="16">
        <f t="shared" si="57"/>
        <v>7.5179822591469625</v>
      </c>
      <c r="R321" s="18">
        <v>0.69784100000000004</v>
      </c>
      <c r="S321" s="23">
        <f t="shared" si="55"/>
        <v>18.927509956908668</v>
      </c>
      <c r="T321" s="18">
        <f>VLOOKUP(B321,'[1]SocCap Calc'!A$10:B$101,2,FALSE)</f>
        <v>49.85888626990603</v>
      </c>
    </row>
    <row r="322" spans="1:20" x14ac:dyDescent="0.3">
      <c r="A322" t="s">
        <v>408</v>
      </c>
      <c r="B322" t="s">
        <v>70</v>
      </c>
      <c r="C322" s="14">
        <f t="shared" si="48"/>
        <v>66.21705613885743</v>
      </c>
      <c r="D322" s="26">
        <f t="shared" si="56"/>
        <v>57</v>
      </c>
      <c r="E322" s="16">
        <f t="shared" si="49"/>
        <v>2.4794035539949704</v>
      </c>
      <c r="F322" s="17">
        <v>178.1</v>
      </c>
      <c r="G322" s="16">
        <f t="shared" si="50"/>
        <v>2.0316609639581138</v>
      </c>
      <c r="H322" s="18">
        <v>0.92261185006045898</v>
      </c>
      <c r="I322" s="16">
        <f t="shared" si="51"/>
        <v>6.1798523862571715</v>
      </c>
      <c r="J322" s="18">
        <v>0.437</v>
      </c>
      <c r="K322" s="16">
        <f t="shared" si="52"/>
        <v>0.9036721427796488</v>
      </c>
      <c r="L322" s="18">
        <v>0.94316807738814901</v>
      </c>
      <c r="M322" s="16">
        <f t="shared" si="53"/>
        <v>12.031876961896867</v>
      </c>
      <c r="N322" s="17">
        <v>64.5</v>
      </c>
      <c r="O322" s="16">
        <f t="shared" si="54"/>
        <v>17.849596154393311</v>
      </c>
      <c r="P322" s="18">
        <v>8.7208999999999995E-2</v>
      </c>
      <c r="Q322" s="16">
        <f t="shared" si="57"/>
        <v>5.8134840186686896</v>
      </c>
      <c r="R322" s="18">
        <v>0.74722900000000003</v>
      </c>
      <c r="S322" s="23">
        <f t="shared" si="55"/>
        <v>18.927509956908668</v>
      </c>
      <c r="T322" s="18">
        <f>VLOOKUP(B322,'[1]SocCap Calc'!A$10:B$101,2,FALSE)</f>
        <v>49.85888626990603</v>
      </c>
    </row>
    <row r="323" spans="1:20" x14ac:dyDescent="0.3">
      <c r="A323" t="s">
        <v>409</v>
      </c>
      <c r="B323" t="s">
        <v>70</v>
      </c>
      <c r="C323" s="14">
        <f t="shared" si="48"/>
        <v>93.376667328963777</v>
      </c>
      <c r="D323" s="26">
        <f t="shared" si="56"/>
        <v>368</v>
      </c>
      <c r="E323" s="16">
        <f t="shared" si="49"/>
        <v>2.4794035539949704</v>
      </c>
      <c r="F323" s="17">
        <v>178.1</v>
      </c>
      <c r="G323" s="16">
        <f t="shared" si="50"/>
        <v>4.8412223938297352</v>
      </c>
      <c r="H323" s="18">
        <v>0.81559263521288805</v>
      </c>
      <c r="I323" s="16">
        <f t="shared" si="51"/>
        <v>4.571109332244629</v>
      </c>
      <c r="J323" s="18">
        <v>0.37469999999999998</v>
      </c>
      <c r="K323" s="16">
        <f t="shared" si="52"/>
        <v>5.7409333417528066</v>
      </c>
      <c r="L323" s="18">
        <v>0.63895281933256598</v>
      </c>
      <c r="M323" s="16">
        <f t="shared" si="53"/>
        <v>13.618802004591647</v>
      </c>
      <c r="N323" s="17">
        <v>61.863199999999999</v>
      </c>
      <c r="O323" s="16">
        <f t="shared" si="54"/>
        <v>24.707178253497318</v>
      </c>
      <c r="P323" s="18">
        <v>3.7989000000000002E-2</v>
      </c>
      <c r="Q323" s="16">
        <f t="shared" si="57"/>
        <v>18.490508492144006</v>
      </c>
      <c r="R323" s="18">
        <v>0.379911</v>
      </c>
      <c r="S323" s="23">
        <f t="shared" si="55"/>
        <v>18.927509956908668</v>
      </c>
      <c r="T323" s="18">
        <f>VLOOKUP(B323,'[1]SocCap Calc'!A$10:B$101,2,FALSE)</f>
        <v>49.85888626990603</v>
      </c>
    </row>
    <row r="324" spans="1:20" x14ac:dyDescent="0.3">
      <c r="A324" t="s">
        <v>410</v>
      </c>
      <c r="B324" t="s">
        <v>70</v>
      </c>
      <c r="C324" s="14">
        <f t="shared" si="48"/>
        <v>86.71140663695067</v>
      </c>
      <c r="D324" s="26">
        <f t="shared" si="56"/>
        <v>286</v>
      </c>
      <c r="E324" s="16">
        <f t="shared" si="49"/>
        <v>2.4794035539949704</v>
      </c>
      <c r="F324" s="17">
        <v>178.1</v>
      </c>
      <c r="G324" s="16">
        <f t="shared" si="50"/>
        <v>5.0246589071296093</v>
      </c>
      <c r="H324" s="18">
        <v>0.80860534124629002</v>
      </c>
      <c r="I324" s="16">
        <f t="shared" si="51"/>
        <v>5.4697330606497081</v>
      </c>
      <c r="J324" s="18">
        <v>0.40949999999999998</v>
      </c>
      <c r="K324" s="16">
        <f t="shared" si="52"/>
        <v>3.2556501978303176</v>
      </c>
      <c r="L324" s="18">
        <v>0.79525222551928698</v>
      </c>
      <c r="M324" s="16">
        <f t="shared" si="53"/>
        <v>12.903096884456399</v>
      </c>
      <c r="N324" s="17">
        <v>63.052399999999999</v>
      </c>
      <c r="O324" s="16">
        <f t="shared" si="54"/>
        <v>21.912177146424469</v>
      </c>
      <c r="P324" s="18">
        <v>5.8049999999999997E-2</v>
      </c>
      <c r="Q324" s="16">
        <f t="shared" si="57"/>
        <v>16.739176929556539</v>
      </c>
      <c r="R324" s="18">
        <v>0.43065599999999998</v>
      </c>
      <c r="S324" s="23">
        <f t="shared" si="55"/>
        <v>18.927509956908668</v>
      </c>
      <c r="T324" s="18">
        <f>VLOOKUP(B324,'[1]SocCap Calc'!A$10:B$101,2,FALSE)</f>
        <v>49.85888626990603</v>
      </c>
    </row>
    <row r="325" spans="1:20" x14ac:dyDescent="0.3">
      <c r="A325" t="s">
        <v>411</v>
      </c>
      <c r="B325" t="s">
        <v>70</v>
      </c>
      <c r="C325" s="14">
        <f t="shared" si="48"/>
        <v>69.960235747512698</v>
      </c>
      <c r="D325" s="26">
        <f t="shared" si="56"/>
        <v>80</v>
      </c>
      <c r="E325" s="16">
        <f t="shared" si="49"/>
        <v>2.4794035539949704</v>
      </c>
      <c r="F325" s="17">
        <v>178.1</v>
      </c>
      <c r="G325" s="16">
        <f t="shared" si="50"/>
        <v>2.0584276070108558</v>
      </c>
      <c r="H325" s="18">
        <v>0.92159227985524705</v>
      </c>
      <c r="I325" s="16">
        <f t="shared" si="51"/>
        <v>4.4833127610786159</v>
      </c>
      <c r="J325" s="18">
        <v>0.37130000000000002</v>
      </c>
      <c r="K325" s="16">
        <f t="shared" si="52"/>
        <v>3.1264509539521486</v>
      </c>
      <c r="L325" s="18">
        <v>0.80337756332931198</v>
      </c>
      <c r="M325" s="16">
        <f t="shared" si="53"/>
        <v>12.822209928396713</v>
      </c>
      <c r="N325" s="17">
        <v>63.186799999999998</v>
      </c>
      <c r="O325" s="16">
        <f t="shared" si="54"/>
        <v>11.100269668678248</v>
      </c>
      <c r="P325" s="18">
        <v>0.13565199999999999</v>
      </c>
      <c r="Q325" s="16">
        <f t="shared" si="57"/>
        <v>14.96265131749249</v>
      </c>
      <c r="R325" s="18">
        <v>0.48213099999999998</v>
      </c>
      <c r="S325" s="23">
        <f t="shared" si="55"/>
        <v>18.927509956908668</v>
      </c>
      <c r="T325" s="18">
        <f>VLOOKUP(B325,'[1]SocCap Calc'!A$10:B$101,2,FALSE)</f>
        <v>49.85888626990603</v>
      </c>
    </row>
    <row r="326" spans="1:20" x14ac:dyDescent="0.3">
      <c r="A326" t="s">
        <v>412</v>
      </c>
      <c r="B326" t="s">
        <v>70</v>
      </c>
      <c r="C326" s="14">
        <f t="shared" si="48"/>
        <v>76.028865479390319</v>
      </c>
      <c r="D326" s="26">
        <f t="shared" si="56"/>
        <v>128</v>
      </c>
      <c r="E326" s="16">
        <f t="shared" si="49"/>
        <v>2.4794035539949704</v>
      </c>
      <c r="F326" s="17">
        <v>178.1</v>
      </c>
      <c r="G326" s="16">
        <f t="shared" si="50"/>
        <v>3.6541505741649623</v>
      </c>
      <c r="H326" s="18">
        <v>0.86080947680157904</v>
      </c>
      <c r="I326" s="16">
        <f t="shared" si="51"/>
        <v>3.5846890326735368</v>
      </c>
      <c r="J326" s="18">
        <v>0.33650000000000002</v>
      </c>
      <c r="K326" s="16">
        <f t="shared" si="52"/>
        <v>4.7247147819979931</v>
      </c>
      <c r="L326" s="18">
        <v>0.70286278381046297</v>
      </c>
      <c r="M326" s="16">
        <f t="shared" si="53"/>
        <v>9.126386204684497</v>
      </c>
      <c r="N326" s="17">
        <v>69.327699999999993</v>
      </c>
      <c r="O326" s="16">
        <f t="shared" si="54"/>
        <v>22.506120106369217</v>
      </c>
      <c r="P326" s="18">
        <v>5.3787000000000001E-2</v>
      </c>
      <c r="Q326" s="16">
        <f t="shared" si="57"/>
        <v>11.025891268596482</v>
      </c>
      <c r="R326" s="18">
        <v>0.59619900000000003</v>
      </c>
      <c r="S326" s="23">
        <f t="shared" si="55"/>
        <v>18.927509956908668</v>
      </c>
      <c r="T326" s="18">
        <f>VLOOKUP(B326,'[1]SocCap Calc'!A$10:B$101,2,FALSE)</f>
        <v>49.85888626990603</v>
      </c>
    </row>
    <row r="327" spans="1:20" x14ac:dyDescent="0.3">
      <c r="A327" t="s">
        <v>413</v>
      </c>
      <c r="B327" t="s">
        <v>70</v>
      </c>
      <c r="C327" s="14">
        <f t="shared" si="48"/>
        <v>75.215060458341071</v>
      </c>
      <c r="D327" s="26">
        <f t="shared" si="56"/>
        <v>120</v>
      </c>
      <c r="E327" s="16">
        <f t="shared" si="49"/>
        <v>2.4794035539949704</v>
      </c>
      <c r="F327" s="17">
        <v>178.1</v>
      </c>
      <c r="G327" s="16">
        <f t="shared" si="50"/>
        <v>1.6969535107109621</v>
      </c>
      <c r="H327" s="18">
        <v>0.93536121673003803</v>
      </c>
      <c r="I327" s="16">
        <f t="shared" si="51"/>
        <v>4.0520766615279031</v>
      </c>
      <c r="J327" s="18">
        <v>0.35460000000000003</v>
      </c>
      <c r="K327" s="16">
        <f t="shared" si="52"/>
        <v>2.6602072592399724</v>
      </c>
      <c r="L327" s="18">
        <v>0.83269961977186302</v>
      </c>
      <c r="M327" s="16">
        <f t="shared" si="53"/>
        <v>6.9859512402033026</v>
      </c>
      <c r="N327" s="17">
        <v>72.884200000000007</v>
      </c>
      <c r="O327" s="16">
        <f t="shared" si="54"/>
        <v>23.727165403332798</v>
      </c>
      <c r="P327" s="18">
        <v>4.5023000000000001E-2</v>
      </c>
      <c r="Q327" s="16">
        <f t="shared" si="57"/>
        <v>14.685792872422496</v>
      </c>
      <c r="R327" s="18">
        <v>0.49015300000000001</v>
      </c>
      <c r="S327" s="23">
        <f t="shared" si="55"/>
        <v>18.927509956908668</v>
      </c>
      <c r="T327" s="18">
        <f>VLOOKUP(B327,'[1]SocCap Calc'!A$10:B$101,2,FALSE)</f>
        <v>49.85888626990603</v>
      </c>
    </row>
    <row r="328" spans="1:20" x14ac:dyDescent="0.3">
      <c r="A328" t="s">
        <v>414</v>
      </c>
      <c r="B328" t="s">
        <v>70</v>
      </c>
      <c r="C328" s="14">
        <f t="shared" si="48"/>
        <v>97.77966276739113</v>
      </c>
      <c r="D328" s="26">
        <f t="shared" si="56"/>
        <v>420</v>
      </c>
      <c r="E328" s="16">
        <f t="shared" si="49"/>
        <v>2.4794035539949704</v>
      </c>
      <c r="F328" s="17">
        <v>178.1</v>
      </c>
      <c r="G328" s="16">
        <f t="shared" si="50"/>
        <v>3.9149015203244169</v>
      </c>
      <c r="H328" s="18">
        <v>0.85087719298245601</v>
      </c>
      <c r="I328" s="16">
        <f t="shared" si="51"/>
        <v>4.824170037370199</v>
      </c>
      <c r="J328" s="18">
        <v>0.38450000000000001</v>
      </c>
      <c r="K328" s="16">
        <f t="shared" si="52"/>
        <v>6.555586509462775</v>
      </c>
      <c r="L328" s="18">
        <v>0.58771929824561397</v>
      </c>
      <c r="M328" s="16">
        <f t="shared" si="53"/>
        <v>22.229711983871123</v>
      </c>
      <c r="N328" s="17">
        <v>47.555500000000002</v>
      </c>
      <c r="O328" s="16">
        <f t="shared" si="54"/>
        <v>24.791609272433867</v>
      </c>
      <c r="P328" s="18">
        <v>3.7383E-2</v>
      </c>
      <c r="Q328" s="16">
        <f t="shared" si="57"/>
        <v>14.05676993302513</v>
      </c>
      <c r="R328" s="18">
        <v>0.50837900000000003</v>
      </c>
      <c r="S328" s="23">
        <f t="shared" si="55"/>
        <v>18.927509956908668</v>
      </c>
      <c r="T328" s="18">
        <f>VLOOKUP(B328,'[1]SocCap Calc'!A$10:B$101,2,FALSE)</f>
        <v>49.85888626990603</v>
      </c>
    </row>
    <row r="329" spans="1:20" x14ac:dyDescent="0.3">
      <c r="A329" t="s">
        <v>415</v>
      </c>
      <c r="B329" t="s">
        <v>70</v>
      </c>
      <c r="C329" s="14">
        <f t="shared" si="48"/>
        <v>69.790889050413512</v>
      </c>
      <c r="D329" s="26">
        <f t="shared" si="56"/>
        <v>79</v>
      </c>
      <c r="E329" s="16">
        <f t="shared" si="49"/>
        <v>2.4794035539949704</v>
      </c>
      <c r="F329" s="17">
        <v>178.1</v>
      </c>
      <c r="G329" s="16">
        <f t="shared" si="50"/>
        <v>2.6394498032479063</v>
      </c>
      <c r="H329" s="18">
        <v>0.89946051986267705</v>
      </c>
      <c r="I329" s="16">
        <f t="shared" si="51"/>
        <v>8.2069202793548364</v>
      </c>
      <c r="J329" s="18">
        <v>0.51549999999999996</v>
      </c>
      <c r="K329" s="16">
        <f t="shared" si="52"/>
        <v>4.8349613858360891</v>
      </c>
      <c r="L329" s="18">
        <v>0.69592937714565895</v>
      </c>
      <c r="M329" s="16">
        <f t="shared" si="53"/>
        <v>9.2225598324995026</v>
      </c>
      <c r="N329" s="17">
        <v>69.167900000000003</v>
      </c>
      <c r="O329" s="16">
        <f t="shared" si="54"/>
        <v>15.5337341135297</v>
      </c>
      <c r="P329" s="18">
        <v>0.10383100000000001</v>
      </c>
      <c r="Q329" s="16">
        <f t="shared" si="57"/>
        <v>7.9463501250418469</v>
      </c>
      <c r="R329" s="18">
        <v>0.68542899999999995</v>
      </c>
      <c r="S329" s="23">
        <f t="shared" si="55"/>
        <v>18.927509956908668</v>
      </c>
      <c r="T329" s="18">
        <f>VLOOKUP(B329,'[1]SocCap Calc'!A$10:B$101,2,FALSE)</f>
        <v>49.85888626990603</v>
      </c>
    </row>
    <row r="330" spans="1:20" x14ac:dyDescent="0.3">
      <c r="A330" t="s">
        <v>416</v>
      </c>
      <c r="B330" t="s">
        <v>70</v>
      </c>
      <c r="C330" s="14">
        <f t="shared" si="48"/>
        <v>80.759448852071898</v>
      </c>
      <c r="D330" s="26">
        <f t="shared" si="56"/>
        <v>191</v>
      </c>
      <c r="E330" s="16">
        <f t="shared" si="49"/>
        <v>2.4794035539949704</v>
      </c>
      <c r="F330" s="17">
        <v>178.1</v>
      </c>
      <c r="G330" s="16">
        <f t="shared" si="50"/>
        <v>0</v>
      </c>
      <c r="H330" s="18">
        <v>1</v>
      </c>
      <c r="I330" s="16">
        <f t="shared" si="51"/>
        <v>5.6117569257712008</v>
      </c>
      <c r="J330" s="18">
        <v>0.41499999999999998</v>
      </c>
      <c r="K330" s="16">
        <f t="shared" si="52"/>
        <v>8.8817841970012523E-16</v>
      </c>
      <c r="L330" s="18">
        <v>1</v>
      </c>
      <c r="M330" s="16">
        <f t="shared" si="53"/>
        <v>18.022928247549732</v>
      </c>
      <c r="N330" s="17">
        <v>54.545400000000001</v>
      </c>
      <c r="O330" s="16">
        <f t="shared" si="54"/>
        <v>30</v>
      </c>
      <c r="P330" s="18">
        <v>0</v>
      </c>
      <c r="Q330" s="16">
        <f t="shared" si="57"/>
        <v>5.7178501678473284</v>
      </c>
      <c r="R330" s="18">
        <v>0.75</v>
      </c>
      <c r="S330" s="23">
        <f t="shared" si="55"/>
        <v>18.927509956908668</v>
      </c>
      <c r="T330" s="18">
        <f>VLOOKUP(B330,'[1]SocCap Calc'!A$10:B$101,2,FALSE)</f>
        <v>49.85888626990603</v>
      </c>
    </row>
    <row r="331" spans="1:20" x14ac:dyDescent="0.3">
      <c r="A331" t="s">
        <v>417</v>
      </c>
      <c r="B331" t="s">
        <v>70</v>
      </c>
      <c r="C331" s="14">
        <f t="shared" ref="C331:C394" si="58">E331+G331+I331+K331+M331+O331+Q331+S331</f>
        <v>84.050942701711193</v>
      </c>
      <c r="D331" s="26">
        <f t="shared" si="56"/>
        <v>248</v>
      </c>
      <c r="E331" s="16">
        <f t="shared" ref="E331:E394" si="59">IF(F331&gt;F$7,0,IF(F331&lt;F$8,E$3,-E$3/F$9*F331+E$3+E$3*F$8/F$9))</f>
        <v>2.4794035539949704</v>
      </c>
      <c r="F331" s="17">
        <v>178.1</v>
      </c>
      <c r="G331" s="16">
        <f t="shared" ref="G331:G394" si="60">IF(H331&gt;H$7,0,IF(H331&lt;H$8,G$3,-G$3/H$9*H331+G$3+G$3*H$8/H$9))</f>
        <v>4.3358810822650753</v>
      </c>
      <c r="H331" s="18">
        <v>0.83484162895927605</v>
      </c>
      <c r="I331" s="16">
        <f t="shared" ref="I331:I394" si="61">IF(J331&lt;J$8,0,IF(J331&gt;J$7,I$3,I$3/J$9*J331-I$3*J$8/J$9))</f>
        <v>4.5349578029409772</v>
      </c>
      <c r="J331" s="18">
        <v>0.37330000000000002</v>
      </c>
      <c r="K331" s="16">
        <f t="shared" ref="K331:K394" si="62">IF(L331&gt;L$7,0,IF(L331&lt;L$8,K$3,-K$3/L$9*L331+K$3+K$3*L$8/L$9))</f>
        <v>4.2450057632277618</v>
      </c>
      <c r="L331" s="18">
        <v>0.73303167420814397</v>
      </c>
      <c r="M331" s="16">
        <f t="shared" ref="M331:M394" si="63">IF(N331&gt;N$7,0,IF(N331&lt;N$8,M$3,-M$3/N$9*N331+M$3+M$3*N$8/N$9))</f>
        <v>17.848395381051898</v>
      </c>
      <c r="N331" s="17">
        <v>54.8354</v>
      </c>
      <c r="O331" s="16">
        <f t="shared" ref="O331:O394" si="64">IF(P331&gt;P$7,0,IF(P331&lt;P$8,O$3,-O$3/P$9*P331+O$3+O$3*P$8/P$9))</f>
        <v>15.508237617712229</v>
      </c>
      <c r="P331" s="18">
        <v>0.104014</v>
      </c>
      <c r="Q331" s="16">
        <f t="shared" si="57"/>
        <v>16.171551543609624</v>
      </c>
      <c r="R331" s="18">
        <v>0.44710299999999997</v>
      </c>
      <c r="S331" s="23">
        <f t="shared" ref="S331:S394" si="65">IF(T331&lt;T$8,0,IF(T331&gt;T$7,S$3,S$3/T$9*T331-S$3*T$8/T$9))</f>
        <v>18.927509956908668</v>
      </c>
      <c r="T331" s="18">
        <f>VLOOKUP(B331,'[1]SocCap Calc'!A$10:B$101,2,FALSE)</f>
        <v>49.85888626990603</v>
      </c>
    </row>
    <row r="332" spans="1:20" x14ac:dyDescent="0.3">
      <c r="A332" t="s">
        <v>418</v>
      </c>
      <c r="B332" t="s">
        <v>70</v>
      </c>
      <c r="C332" s="14">
        <f t="shared" si="58"/>
        <v>64.207877170923183</v>
      </c>
      <c r="D332" s="26">
        <f t="shared" ref="D332:D395" si="66">RANK(C332,C$10:C$576,1)</f>
        <v>52</v>
      </c>
      <c r="E332" s="16">
        <f t="shared" si="59"/>
        <v>2.4794035539949704</v>
      </c>
      <c r="F332" s="17">
        <v>178.1</v>
      </c>
      <c r="G332" s="16">
        <f t="shared" si="60"/>
        <v>0</v>
      </c>
      <c r="H332" s="18">
        <v>1</v>
      </c>
      <c r="I332" s="16">
        <f t="shared" si="61"/>
        <v>7.1094631397796677</v>
      </c>
      <c r="J332" s="18">
        <v>0.47299999999999998</v>
      </c>
      <c r="K332" s="16">
        <f t="shared" si="62"/>
        <v>1.4455258454134574</v>
      </c>
      <c r="L332" s="18">
        <v>0.90909090909090895</v>
      </c>
      <c r="M332" s="16">
        <f t="shared" si="63"/>
        <v>14.74014557996669</v>
      </c>
      <c r="N332" s="17">
        <v>60</v>
      </c>
      <c r="O332" s="16">
        <f t="shared" si="64"/>
        <v>18.389620295314216</v>
      </c>
      <c r="P332" s="18">
        <v>8.3333000000000004E-2</v>
      </c>
      <c r="Q332" s="16">
        <f t="shared" si="57"/>
        <v>1.116208799545519</v>
      </c>
      <c r="R332" s="18">
        <v>0.88333300000000003</v>
      </c>
      <c r="S332" s="23">
        <f t="shared" si="65"/>
        <v>18.927509956908668</v>
      </c>
      <c r="T332" s="18">
        <f>VLOOKUP(B332,'[1]SocCap Calc'!A$10:B$101,2,FALSE)</f>
        <v>49.85888626990603</v>
      </c>
    </row>
    <row r="333" spans="1:20" x14ac:dyDescent="0.3">
      <c r="A333" t="s">
        <v>419</v>
      </c>
      <c r="B333" t="s">
        <v>71</v>
      </c>
      <c r="C333" s="14">
        <f t="shared" si="58"/>
        <v>76.778464682825046</v>
      </c>
      <c r="D333" s="26">
        <f t="shared" si="66"/>
        <v>132</v>
      </c>
      <c r="E333" s="16">
        <f t="shared" si="59"/>
        <v>0</v>
      </c>
      <c r="F333" s="17">
        <v>184.6</v>
      </c>
      <c r="G333" s="16">
        <f t="shared" si="60"/>
        <v>2.3649044434504773</v>
      </c>
      <c r="H333" s="18">
        <v>0.909918247724818</v>
      </c>
      <c r="I333" s="16">
        <f t="shared" si="61"/>
        <v>5.6169214299574373</v>
      </c>
      <c r="J333" s="18">
        <v>0.41520000000000001</v>
      </c>
      <c r="K333" s="16">
        <f t="shared" si="62"/>
        <v>7.1005353304321348</v>
      </c>
      <c r="L333" s="18">
        <v>0.55344747801943495</v>
      </c>
      <c r="M333" s="16">
        <f t="shared" si="63"/>
        <v>13.044348138825502</v>
      </c>
      <c r="N333" s="17">
        <v>62.817700000000002</v>
      </c>
      <c r="O333" s="16">
        <f t="shared" si="64"/>
        <v>20.275246384897187</v>
      </c>
      <c r="P333" s="18">
        <v>6.9799E-2</v>
      </c>
      <c r="Q333" s="16">
        <f t="shared" si="57"/>
        <v>14.010316247277913</v>
      </c>
      <c r="R333" s="18">
        <v>0.50972499999999998</v>
      </c>
      <c r="S333" s="23">
        <f t="shared" si="65"/>
        <v>14.366192707984393</v>
      </c>
      <c r="T333" s="18">
        <f>VLOOKUP(B333,'[1]SocCap Calc'!A$10:B$101,2,FALSE)</f>
        <v>42.059800621270313</v>
      </c>
    </row>
    <row r="334" spans="1:20" x14ac:dyDescent="0.3">
      <c r="A334" t="s">
        <v>420</v>
      </c>
      <c r="B334" t="s">
        <v>71</v>
      </c>
      <c r="C334" s="14">
        <f t="shared" si="58"/>
        <v>61.608792911417893</v>
      </c>
      <c r="D334" s="26">
        <f t="shared" si="66"/>
        <v>37</v>
      </c>
      <c r="E334" s="16">
        <f t="shared" si="59"/>
        <v>0</v>
      </c>
      <c r="F334" s="17">
        <v>184.6</v>
      </c>
      <c r="G334" s="16">
        <f t="shared" si="60"/>
        <v>1.3190258340000618</v>
      </c>
      <c r="H334" s="18">
        <v>0.94975688816855697</v>
      </c>
      <c r="I334" s="16">
        <f t="shared" si="61"/>
        <v>4.8732328271394421</v>
      </c>
      <c r="J334" s="18">
        <v>0.38640000000000002</v>
      </c>
      <c r="K334" s="16">
        <f t="shared" si="62"/>
        <v>2.5255702777240083</v>
      </c>
      <c r="L334" s="18">
        <v>0.84116693679092303</v>
      </c>
      <c r="M334" s="16">
        <f t="shared" si="63"/>
        <v>8.0194265448587494</v>
      </c>
      <c r="N334" s="17">
        <v>71.167000000000002</v>
      </c>
      <c r="O334" s="16">
        <f t="shared" si="64"/>
        <v>20.39144352977026</v>
      </c>
      <c r="P334" s="18">
        <v>6.8964999999999999E-2</v>
      </c>
      <c r="Q334" s="16">
        <f t="shared" si="57"/>
        <v>10.113901189940972</v>
      </c>
      <c r="R334" s="18">
        <v>0.62262399999999996</v>
      </c>
      <c r="S334" s="23">
        <f t="shared" si="65"/>
        <v>14.366192707984393</v>
      </c>
      <c r="T334" s="18">
        <f>VLOOKUP(B334,'[1]SocCap Calc'!A$10:B$101,2,FALSE)</f>
        <v>42.059800621270313</v>
      </c>
    </row>
    <row r="335" spans="1:20" x14ac:dyDescent="0.3">
      <c r="A335" t="s">
        <v>421</v>
      </c>
      <c r="B335" t="s">
        <v>71</v>
      </c>
      <c r="C335" s="14">
        <f t="shared" si="58"/>
        <v>49.115087965568065</v>
      </c>
      <c r="D335" s="26">
        <f t="shared" si="66"/>
        <v>9</v>
      </c>
      <c r="E335" s="16">
        <f t="shared" si="59"/>
        <v>0</v>
      </c>
      <c r="F335" s="17">
        <v>184.6</v>
      </c>
      <c r="G335" s="16">
        <f t="shared" si="60"/>
        <v>1.8752049299033047</v>
      </c>
      <c r="H335" s="18">
        <v>0.92857142857142805</v>
      </c>
      <c r="I335" s="16">
        <f t="shared" si="61"/>
        <v>9.4748060570757957</v>
      </c>
      <c r="J335" s="18">
        <v>0.56459999999999999</v>
      </c>
      <c r="K335" s="16">
        <f t="shared" si="62"/>
        <v>1.1357703071105805</v>
      </c>
      <c r="L335" s="18">
        <v>0.92857142857142805</v>
      </c>
      <c r="M335" s="16">
        <f t="shared" si="63"/>
        <v>22.263113963493986</v>
      </c>
      <c r="N335" s="17">
        <v>47.5</v>
      </c>
      <c r="O335" s="16">
        <f t="shared" si="64"/>
        <v>0</v>
      </c>
      <c r="P335" s="18">
        <v>0.42105199999999998</v>
      </c>
      <c r="Q335" s="16">
        <f t="shared" si="57"/>
        <v>0</v>
      </c>
      <c r="R335" s="18">
        <v>1</v>
      </c>
      <c r="S335" s="23">
        <f t="shared" si="65"/>
        <v>14.366192707984393</v>
      </c>
      <c r="T335" s="18">
        <f>VLOOKUP(B335,'[1]SocCap Calc'!A$10:B$101,2,FALSE)</f>
        <v>42.059800621270313</v>
      </c>
    </row>
    <row r="336" spans="1:20" x14ac:dyDescent="0.3">
      <c r="A336" t="s">
        <v>280</v>
      </c>
      <c r="B336" t="s">
        <v>71</v>
      </c>
      <c r="C336" s="14">
        <f t="shared" si="58"/>
        <v>67.69226893194832</v>
      </c>
      <c r="D336" s="26">
        <f t="shared" si="66"/>
        <v>65</v>
      </c>
      <c r="E336" s="16">
        <f t="shared" si="59"/>
        <v>0</v>
      </c>
      <c r="F336" s="17">
        <v>184.6</v>
      </c>
      <c r="G336" s="16">
        <f t="shared" si="60"/>
        <v>2.8142280046503245</v>
      </c>
      <c r="H336" s="18">
        <v>0.89280303030302999</v>
      </c>
      <c r="I336" s="16">
        <f t="shared" si="61"/>
        <v>4.5530335675928031</v>
      </c>
      <c r="J336" s="18">
        <v>0.374</v>
      </c>
      <c r="K336" s="16">
        <f t="shared" si="62"/>
        <v>3.8607586121251147</v>
      </c>
      <c r="L336" s="18">
        <v>0.75719696969696904</v>
      </c>
      <c r="M336" s="16">
        <f t="shared" si="63"/>
        <v>8.5640894558261245</v>
      </c>
      <c r="N336" s="17">
        <v>70.262</v>
      </c>
      <c r="O336" s="16">
        <f t="shared" si="64"/>
        <v>24.174816993833026</v>
      </c>
      <c r="P336" s="18">
        <v>4.181E-2</v>
      </c>
      <c r="Q336" s="16">
        <f t="shared" si="57"/>
        <v>9.3591495899365285</v>
      </c>
      <c r="R336" s="18">
        <v>0.64449299999999998</v>
      </c>
      <c r="S336" s="23">
        <f t="shared" si="65"/>
        <v>14.366192707984393</v>
      </c>
      <c r="T336" s="18">
        <f>VLOOKUP(B336,'[1]SocCap Calc'!A$10:B$101,2,FALSE)</f>
        <v>42.059800621270313</v>
      </c>
    </row>
    <row r="337" spans="1:20" x14ac:dyDescent="0.3">
      <c r="A337" t="s">
        <v>422</v>
      </c>
      <c r="B337" t="s">
        <v>71</v>
      </c>
      <c r="C337" s="14">
        <f t="shared" si="58"/>
        <v>48.208865349698172</v>
      </c>
      <c r="D337" s="26">
        <f t="shared" si="66"/>
        <v>6</v>
      </c>
      <c r="E337" s="16">
        <f t="shared" si="59"/>
        <v>0</v>
      </c>
      <c r="F337" s="17">
        <v>184.6</v>
      </c>
      <c r="G337" s="16">
        <f t="shared" si="60"/>
        <v>2.0576573014614645</v>
      </c>
      <c r="H337" s="18">
        <v>0.92162162162162098</v>
      </c>
      <c r="I337" s="16">
        <f t="shared" si="61"/>
        <v>3.0656563619568091</v>
      </c>
      <c r="J337" s="18">
        <v>0.31640000000000001</v>
      </c>
      <c r="K337" s="16">
        <f t="shared" si="62"/>
        <v>0.94545203943259271</v>
      </c>
      <c r="L337" s="18">
        <v>0.94054054054054004</v>
      </c>
      <c r="M337" s="16">
        <f t="shared" si="63"/>
        <v>6.8460842120167591</v>
      </c>
      <c r="N337" s="17">
        <v>73.116600000000005</v>
      </c>
      <c r="O337" s="16">
        <f t="shared" si="64"/>
        <v>14.455497058166721</v>
      </c>
      <c r="P337" s="18">
        <v>0.11157</v>
      </c>
      <c r="Q337" s="16">
        <f t="shared" si="57"/>
        <v>6.4723256686794288</v>
      </c>
      <c r="R337" s="18">
        <v>0.72813899999999998</v>
      </c>
      <c r="S337" s="23">
        <f t="shared" si="65"/>
        <v>14.366192707984393</v>
      </c>
      <c r="T337" s="18">
        <f>VLOOKUP(B337,'[1]SocCap Calc'!A$10:B$101,2,FALSE)</f>
        <v>42.059800621270313</v>
      </c>
    </row>
    <row r="338" spans="1:20" x14ac:dyDescent="0.3">
      <c r="A338" t="s">
        <v>69</v>
      </c>
      <c r="B338" t="s">
        <v>71</v>
      </c>
      <c r="C338" s="14">
        <f t="shared" si="58"/>
        <v>68.951970470243779</v>
      </c>
      <c r="D338" s="26">
        <f t="shared" si="66"/>
        <v>74</v>
      </c>
      <c r="E338" s="16">
        <f t="shared" si="59"/>
        <v>0</v>
      </c>
      <c r="F338" s="17">
        <v>184.6</v>
      </c>
      <c r="G338" s="16">
        <f t="shared" si="60"/>
        <v>2.7457227608618382</v>
      </c>
      <c r="H338" s="18">
        <v>0.895412468674883</v>
      </c>
      <c r="I338" s="16">
        <f t="shared" si="61"/>
        <v>5.5601118839088395</v>
      </c>
      <c r="J338" s="18">
        <v>0.41299999999999998</v>
      </c>
      <c r="K338" s="16">
        <f t="shared" si="62"/>
        <v>5.3851068189846591</v>
      </c>
      <c r="L338" s="18">
        <v>0.66133074208561304</v>
      </c>
      <c r="M338" s="16">
        <f t="shared" si="63"/>
        <v>8.2647956816558796</v>
      </c>
      <c r="N338" s="17">
        <v>70.759299999999996</v>
      </c>
      <c r="O338" s="16">
        <f t="shared" si="64"/>
        <v>22.348961378051676</v>
      </c>
      <c r="P338" s="18">
        <v>5.4914999999999999E-2</v>
      </c>
      <c r="Q338" s="16">
        <f t="shared" si="57"/>
        <v>10.281079238796497</v>
      </c>
      <c r="R338" s="18">
        <v>0.61778</v>
      </c>
      <c r="S338" s="23">
        <f t="shared" si="65"/>
        <v>14.366192707984393</v>
      </c>
      <c r="T338" s="18">
        <f>VLOOKUP(B338,'[1]SocCap Calc'!A$10:B$101,2,FALSE)</f>
        <v>42.059800621270313</v>
      </c>
    </row>
    <row r="339" spans="1:20" x14ac:dyDescent="0.3">
      <c r="A339" t="s">
        <v>423</v>
      </c>
      <c r="B339" t="s">
        <v>71</v>
      </c>
      <c r="C339" s="14">
        <f t="shared" si="58"/>
        <v>39.16056836376481</v>
      </c>
      <c r="D339" s="26">
        <f t="shared" si="66"/>
        <v>1</v>
      </c>
      <c r="E339" s="16">
        <f t="shared" si="59"/>
        <v>0</v>
      </c>
      <c r="F339" s="17">
        <v>184.6</v>
      </c>
      <c r="G339" s="16">
        <f t="shared" si="60"/>
        <v>0.69625393653196355</v>
      </c>
      <c r="H339" s="18">
        <v>0.973478939157566</v>
      </c>
      <c r="I339" s="16">
        <f t="shared" si="61"/>
        <v>8.046820649581516</v>
      </c>
      <c r="J339" s="18">
        <v>0.50929999999999997</v>
      </c>
      <c r="K339" s="16">
        <f t="shared" si="62"/>
        <v>0.12403107877963482</v>
      </c>
      <c r="L339" s="18">
        <v>0.99219968798751901</v>
      </c>
      <c r="M339" s="16">
        <f t="shared" si="63"/>
        <v>15.9272699908873</v>
      </c>
      <c r="N339" s="17">
        <v>58.027500000000003</v>
      </c>
      <c r="O339" s="16">
        <f t="shared" si="64"/>
        <v>0</v>
      </c>
      <c r="P339" s="18">
        <v>0.220026</v>
      </c>
      <c r="Q339" s="16">
        <f t="shared" si="57"/>
        <v>0</v>
      </c>
      <c r="R339" s="18">
        <v>0.95115799999999995</v>
      </c>
      <c r="S339" s="23">
        <f t="shared" si="65"/>
        <v>14.366192707984393</v>
      </c>
      <c r="T339" s="18">
        <f>VLOOKUP(B339,'[1]SocCap Calc'!A$10:B$101,2,FALSE)</f>
        <v>42.059800621270313</v>
      </c>
    </row>
    <row r="340" spans="1:20" x14ac:dyDescent="0.3">
      <c r="A340" t="s">
        <v>424</v>
      </c>
      <c r="B340" t="s">
        <v>71</v>
      </c>
      <c r="C340" s="14">
        <f t="shared" si="58"/>
        <v>51.921149079016189</v>
      </c>
      <c r="D340" s="26">
        <f t="shared" si="66"/>
        <v>13</v>
      </c>
      <c r="E340" s="16">
        <f t="shared" si="59"/>
        <v>0</v>
      </c>
      <c r="F340" s="17">
        <v>184.6</v>
      </c>
      <c r="G340" s="16">
        <f t="shared" si="60"/>
        <v>0</v>
      </c>
      <c r="H340" s="18">
        <v>1</v>
      </c>
      <c r="I340" s="16">
        <f t="shared" si="61"/>
        <v>4.764778239228483</v>
      </c>
      <c r="J340" s="18">
        <v>0.38219999999999998</v>
      </c>
      <c r="K340" s="16">
        <f t="shared" si="62"/>
        <v>0.58891793702031148</v>
      </c>
      <c r="L340" s="18">
        <v>0.96296296296296202</v>
      </c>
      <c r="M340" s="16">
        <f t="shared" si="63"/>
        <v>8.258837490696127</v>
      </c>
      <c r="N340" s="17">
        <v>70.769199999999998</v>
      </c>
      <c r="O340" s="16">
        <f t="shared" si="64"/>
        <v>23.942422704086876</v>
      </c>
      <c r="P340" s="18">
        <v>4.3478000000000003E-2</v>
      </c>
      <c r="Q340" s="16">
        <f t="shared" si="57"/>
        <v>0</v>
      </c>
      <c r="R340" s="18">
        <v>0.94117600000000001</v>
      </c>
      <c r="S340" s="23">
        <f t="shared" si="65"/>
        <v>14.366192707984393</v>
      </c>
      <c r="T340" s="18">
        <f>VLOOKUP(B340,'[1]SocCap Calc'!A$10:B$101,2,FALSE)</f>
        <v>42.059800621270313</v>
      </c>
    </row>
    <row r="341" spans="1:20" x14ac:dyDescent="0.3">
      <c r="A341" t="s">
        <v>425</v>
      </c>
      <c r="B341" t="s">
        <v>71</v>
      </c>
      <c r="C341" s="14">
        <f t="shared" si="58"/>
        <v>50.500327969660987</v>
      </c>
      <c r="D341" s="26">
        <f t="shared" si="66"/>
        <v>11</v>
      </c>
      <c r="E341" s="16">
        <f t="shared" si="59"/>
        <v>0</v>
      </c>
      <c r="F341" s="17">
        <v>184.6</v>
      </c>
      <c r="G341" s="16">
        <f t="shared" si="60"/>
        <v>2.1336253972751287</v>
      </c>
      <c r="H341" s="18">
        <v>0.91872791519434605</v>
      </c>
      <c r="I341" s="16">
        <f t="shared" si="61"/>
        <v>6.0352462690425606</v>
      </c>
      <c r="J341" s="18">
        <v>0.43140000000000001</v>
      </c>
      <c r="K341" s="16">
        <f t="shared" si="62"/>
        <v>3.4835640514910891</v>
      </c>
      <c r="L341" s="18">
        <v>0.78091872791519401</v>
      </c>
      <c r="M341" s="16">
        <f t="shared" si="63"/>
        <v>10.567124925750566</v>
      </c>
      <c r="N341" s="17">
        <v>66.933800000000005</v>
      </c>
      <c r="O341" s="16">
        <f t="shared" si="64"/>
        <v>8.3087516894493199</v>
      </c>
      <c r="P341" s="18">
        <v>0.15568799999999999</v>
      </c>
      <c r="Q341" s="16">
        <f t="shared" si="57"/>
        <v>5.6058229286679273</v>
      </c>
      <c r="R341" s="18">
        <v>0.75324599999999997</v>
      </c>
      <c r="S341" s="23">
        <f t="shared" si="65"/>
        <v>14.366192707984393</v>
      </c>
      <c r="T341" s="18">
        <f>VLOOKUP(B341,'[1]SocCap Calc'!A$10:B$101,2,FALSE)</f>
        <v>42.059800621270313</v>
      </c>
    </row>
    <row r="342" spans="1:20" x14ac:dyDescent="0.3">
      <c r="A342" t="s">
        <v>426</v>
      </c>
      <c r="B342" t="s">
        <v>71</v>
      </c>
      <c r="C342" s="14">
        <f t="shared" si="58"/>
        <v>76.98491740525607</v>
      </c>
      <c r="D342" s="26">
        <f t="shared" si="66"/>
        <v>136</v>
      </c>
      <c r="E342" s="16">
        <f t="shared" si="59"/>
        <v>0</v>
      </c>
      <c r="F342" s="17">
        <v>184.6</v>
      </c>
      <c r="G342" s="16">
        <f t="shared" si="60"/>
        <v>0.97104403239378101</v>
      </c>
      <c r="H342" s="18">
        <v>0.96301188903566703</v>
      </c>
      <c r="I342" s="16">
        <f t="shared" si="61"/>
        <v>5.7537807908926935</v>
      </c>
      <c r="J342" s="18">
        <v>0.42049999999999998</v>
      </c>
      <c r="K342" s="16">
        <f t="shared" si="62"/>
        <v>3.4028098501014385</v>
      </c>
      <c r="L342" s="18">
        <v>0.78599735799207304</v>
      </c>
      <c r="M342" s="16">
        <f t="shared" si="63"/>
        <v>17.415012218413654</v>
      </c>
      <c r="N342" s="17">
        <v>55.555500000000002</v>
      </c>
      <c r="O342" s="16">
        <f t="shared" si="64"/>
        <v>16.868329378204983</v>
      </c>
      <c r="P342" s="18">
        <v>9.4252000000000002E-2</v>
      </c>
      <c r="Q342" s="16">
        <f t="shared" si="57"/>
        <v>18.20774842726512</v>
      </c>
      <c r="R342" s="18">
        <v>0.388104</v>
      </c>
      <c r="S342" s="23">
        <f t="shared" si="65"/>
        <v>14.366192707984393</v>
      </c>
      <c r="T342" s="18">
        <f>VLOOKUP(B342,'[1]SocCap Calc'!A$10:B$101,2,FALSE)</f>
        <v>42.059800621270313</v>
      </c>
    </row>
    <row r="343" spans="1:20" x14ac:dyDescent="0.3">
      <c r="A343" t="s">
        <v>427</v>
      </c>
      <c r="B343" t="s">
        <v>71</v>
      </c>
      <c r="C343" s="14">
        <f t="shared" si="58"/>
        <v>74.707561894193418</v>
      </c>
      <c r="D343" s="26">
        <f t="shared" si="66"/>
        <v>112</v>
      </c>
      <c r="E343" s="16">
        <f t="shared" si="59"/>
        <v>0</v>
      </c>
      <c r="F343" s="17">
        <v>184.6</v>
      </c>
      <c r="G343" s="16">
        <f t="shared" si="60"/>
        <v>2.7475461316460006</v>
      </c>
      <c r="H343" s="18">
        <v>0.895343014521782</v>
      </c>
      <c r="I343" s="16">
        <f t="shared" si="61"/>
        <v>5.5678586401881942</v>
      </c>
      <c r="J343" s="18">
        <v>0.4133</v>
      </c>
      <c r="K343" s="16">
        <f t="shared" si="62"/>
        <v>8.5223532608660797</v>
      </c>
      <c r="L343" s="18">
        <v>0.46402937739943201</v>
      </c>
      <c r="M343" s="16">
        <f t="shared" si="63"/>
        <v>9.9478943521656724</v>
      </c>
      <c r="N343" s="17">
        <v>67.962699999999998</v>
      </c>
      <c r="O343" s="16">
        <f t="shared" si="64"/>
        <v>22.479230359414174</v>
      </c>
      <c r="P343" s="18">
        <v>5.398E-2</v>
      </c>
      <c r="Q343" s="16">
        <f t="shared" si="57"/>
        <v>11.076486441928896</v>
      </c>
      <c r="R343" s="18">
        <v>0.59473299999999996</v>
      </c>
      <c r="S343" s="23">
        <f t="shared" si="65"/>
        <v>14.366192707984393</v>
      </c>
      <c r="T343" s="18">
        <f>VLOOKUP(B343,'[1]SocCap Calc'!A$10:B$101,2,FALSE)</f>
        <v>42.059800621270313</v>
      </c>
    </row>
    <row r="344" spans="1:20" x14ac:dyDescent="0.3">
      <c r="A344" t="s">
        <v>428</v>
      </c>
      <c r="B344" t="s">
        <v>71</v>
      </c>
      <c r="C344" s="14">
        <f t="shared" si="58"/>
        <v>47.943878629268582</v>
      </c>
      <c r="D344" s="26">
        <f t="shared" si="66"/>
        <v>5</v>
      </c>
      <c r="E344" s="16">
        <f t="shared" si="59"/>
        <v>0</v>
      </c>
      <c r="F344" s="17">
        <v>184.6</v>
      </c>
      <c r="G344" s="16">
        <f t="shared" si="60"/>
        <v>0.62506830996776586</v>
      </c>
      <c r="H344" s="18">
        <v>0.97619047619047605</v>
      </c>
      <c r="I344" s="16">
        <f t="shared" si="61"/>
        <v>2.195437406576028</v>
      </c>
      <c r="J344" s="18">
        <v>0.28270000000000001</v>
      </c>
      <c r="K344" s="16">
        <f t="shared" si="62"/>
        <v>0.75718020474038905</v>
      </c>
      <c r="L344" s="18">
        <v>0.952380952380952</v>
      </c>
      <c r="M344" s="16">
        <f t="shared" si="63"/>
        <v>30</v>
      </c>
      <c r="N344" s="17">
        <v>32.352899999999998</v>
      </c>
      <c r="O344" s="16">
        <f t="shared" si="64"/>
        <v>0</v>
      </c>
      <c r="P344" s="18">
        <v>0.227272</v>
      </c>
      <c r="Q344" s="16">
        <f t="shared" si="57"/>
        <v>0</v>
      </c>
      <c r="R344" s="18">
        <v>0.92647000000000002</v>
      </c>
      <c r="S344" s="23">
        <f t="shared" si="65"/>
        <v>14.366192707984393</v>
      </c>
      <c r="T344" s="18">
        <f>VLOOKUP(B344,'[1]SocCap Calc'!A$10:B$101,2,FALSE)</f>
        <v>42.059800621270313</v>
      </c>
    </row>
    <row r="345" spans="1:20" x14ac:dyDescent="0.3">
      <c r="A345" t="s">
        <v>429</v>
      </c>
      <c r="B345" t="s">
        <v>71</v>
      </c>
      <c r="C345" s="14">
        <f t="shared" si="58"/>
        <v>91.70986707753957</v>
      </c>
      <c r="D345" s="26">
        <f t="shared" si="66"/>
        <v>348</v>
      </c>
      <c r="E345" s="16">
        <f t="shared" si="59"/>
        <v>0</v>
      </c>
      <c r="F345" s="17">
        <v>184.6</v>
      </c>
      <c r="G345" s="16">
        <f t="shared" si="60"/>
        <v>7.0219367402023778</v>
      </c>
      <c r="H345" s="18">
        <v>0.73252688172043001</v>
      </c>
      <c r="I345" s="16">
        <f t="shared" si="61"/>
        <v>10</v>
      </c>
      <c r="J345" s="18">
        <v>0.59419999999999995</v>
      </c>
      <c r="K345" s="16">
        <f t="shared" si="62"/>
        <v>10</v>
      </c>
      <c r="L345" s="18">
        <v>0.35080645161290303</v>
      </c>
      <c r="M345" s="16">
        <f t="shared" si="63"/>
        <v>19.218177464324548</v>
      </c>
      <c r="N345" s="17">
        <v>52.559399999999997</v>
      </c>
      <c r="O345" s="16">
        <f t="shared" si="64"/>
        <v>18.127131780996628</v>
      </c>
      <c r="P345" s="18">
        <v>8.5217000000000001E-2</v>
      </c>
      <c r="Q345" s="16">
        <f t="shared" si="57"/>
        <v>12.976428384031621</v>
      </c>
      <c r="R345" s="18">
        <v>0.539682</v>
      </c>
      <c r="S345" s="23">
        <f t="shared" si="65"/>
        <v>14.366192707984393</v>
      </c>
      <c r="T345" s="18">
        <f>VLOOKUP(B345,'[1]SocCap Calc'!A$10:B$101,2,FALSE)</f>
        <v>42.059800621270313</v>
      </c>
    </row>
    <row r="346" spans="1:20" x14ac:dyDescent="0.3">
      <c r="A346" t="s">
        <v>430</v>
      </c>
      <c r="B346" t="s">
        <v>71</v>
      </c>
      <c r="C346" s="14">
        <f t="shared" si="58"/>
        <v>41.69410832942247</v>
      </c>
      <c r="D346" s="26">
        <f t="shared" si="66"/>
        <v>2</v>
      </c>
      <c r="E346" s="16">
        <f t="shared" si="59"/>
        <v>0</v>
      </c>
      <c r="F346" s="17">
        <v>184.6</v>
      </c>
      <c r="G346" s="16">
        <f t="shared" si="60"/>
        <v>0.80039234812945992</v>
      </c>
      <c r="H346" s="18">
        <v>0.96951219512195097</v>
      </c>
      <c r="I346" s="16">
        <f t="shared" si="61"/>
        <v>8.7543577230958611</v>
      </c>
      <c r="J346" s="18">
        <v>0.53669999999999995</v>
      </c>
      <c r="K346" s="16">
        <f t="shared" si="62"/>
        <v>0.9695600182651285</v>
      </c>
      <c r="L346" s="18">
        <v>0.93902439024390205</v>
      </c>
      <c r="M346" s="16">
        <f t="shared" si="63"/>
        <v>16.803605531947628</v>
      </c>
      <c r="N346" s="17">
        <v>56.571399999999997</v>
      </c>
      <c r="O346" s="16">
        <f t="shared" si="64"/>
        <v>0</v>
      </c>
      <c r="P346" s="18">
        <v>0.37373699999999999</v>
      </c>
      <c r="Q346" s="16">
        <f t="shared" si="57"/>
        <v>0</v>
      </c>
      <c r="R346" s="18">
        <v>0.94821999999999995</v>
      </c>
      <c r="S346" s="23">
        <f t="shared" si="65"/>
        <v>14.366192707984393</v>
      </c>
      <c r="T346" s="18">
        <f>VLOOKUP(B346,'[1]SocCap Calc'!A$10:B$101,2,FALSE)</f>
        <v>42.059800621270313</v>
      </c>
    </row>
    <row r="347" spans="1:20" x14ac:dyDescent="0.3">
      <c r="A347" t="s">
        <v>431</v>
      </c>
      <c r="B347" t="s">
        <v>71</v>
      </c>
      <c r="C347" s="14">
        <f t="shared" si="58"/>
        <v>42.64868974938458</v>
      </c>
      <c r="D347" s="26">
        <f t="shared" si="66"/>
        <v>3</v>
      </c>
      <c r="E347" s="16">
        <f t="shared" si="59"/>
        <v>0</v>
      </c>
      <c r="F347" s="17">
        <v>184.6</v>
      </c>
      <c r="G347" s="16">
        <f t="shared" si="60"/>
        <v>1.117143362495586</v>
      </c>
      <c r="H347" s="18">
        <v>0.95744680851063801</v>
      </c>
      <c r="I347" s="16">
        <f t="shared" si="61"/>
        <v>7.0784761146622506</v>
      </c>
      <c r="J347" s="18">
        <v>0.4718</v>
      </c>
      <c r="K347" s="16">
        <f t="shared" si="62"/>
        <v>0.50747183934729012</v>
      </c>
      <c r="L347" s="18">
        <v>0.96808510638297796</v>
      </c>
      <c r="M347" s="16">
        <f t="shared" si="63"/>
        <v>13.395640670462694</v>
      </c>
      <c r="N347" s="17">
        <v>62.234000000000002</v>
      </c>
      <c r="O347" s="16">
        <f t="shared" si="64"/>
        <v>6.1837650544323672</v>
      </c>
      <c r="P347" s="18">
        <v>0.17094000000000001</v>
      </c>
      <c r="Q347" s="16">
        <f t="shared" si="57"/>
        <v>0</v>
      </c>
      <c r="R347" s="18">
        <v>0.92307600000000001</v>
      </c>
      <c r="S347" s="23">
        <f t="shared" si="65"/>
        <v>14.366192707984393</v>
      </c>
      <c r="T347" s="18">
        <f>VLOOKUP(B347,'[1]SocCap Calc'!A$10:B$101,2,FALSE)</f>
        <v>42.059800621270313</v>
      </c>
    </row>
    <row r="348" spans="1:20" x14ac:dyDescent="0.3">
      <c r="A348" t="s">
        <v>432</v>
      </c>
      <c r="B348" t="s">
        <v>72</v>
      </c>
      <c r="C348" s="14">
        <f t="shared" si="58"/>
        <v>78.147181245370049</v>
      </c>
      <c r="D348" s="26">
        <f t="shared" si="66"/>
        <v>153</v>
      </c>
      <c r="E348" s="16">
        <f t="shared" si="59"/>
        <v>5.7598451792806031</v>
      </c>
      <c r="F348" s="17">
        <v>169.5</v>
      </c>
      <c r="G348" s="16">
        <f t="shared" si="60"/>
        <v>2.6773464154993363</v>
      </c>
      <c r="H348" s="18">
        <v>0.89801699716713801</v>
      </c>
      <c r="I348" s="16">
        <f t="shared" si="61"/>
        <v>4.0365831489691937</v>
      </c>
      <c r="J348" s="18">
        <v>0.35399999999999998</v>
      </c>
      <c r="K348" s="16">
        <f t="shared" si="62"/>
        <v>4.9098739055261662</v>
      </c>
      <c r="L348" s="18">
        <v>0.69121813031161405</v>
      </c>
      <c r="M348" s="16">
        <f t="shared" si="63"/>
        <v>13.593825749558338</v>
      </c>
      <c r="N348" s="17">
        <v>61.904699999999998</v>
      </c>
      <c r="O348" s="16">
        <f t="shared" si="64"/>
        <v>18.110552092459578</v>
      </c>
      <c r="P348" s="18">
        <v>8.5335999999999995E-2</v>
      </c>
      <c r="Q348" s="16">
        <f t="shared" si="57"/>
        <v>17.128304200581738</v>
      </c>
      <c r="R348" s="18">
        <v>0.419381</v>
      </c>
      <c r="S348" s="23">
        <f t="shared" si="65"/>
        <v>11.930850553495087</v>
      </c>
      <c r="T348" s="18">
        <f>VLOOKUP(B348,'[1]SocCap Calc'!A$10:B$101,2,FALSE)</f>
        <v>37.895774965945755</v>
      </c>
    </row>
    <row r="349" spans="1:20" x14ac:dyDescent="0.3">
      <c r="A349" t="s">
        <v>433</v>
      </c>
      <c r="B349" t="s">
        <v>72</v>
      </c>
      <c r="C349" s="14">
        <f t="shared" si="58"/>
        <v>76.781849383801827</v>
      </c>
      <c r="D349" s="26">
        <f t="shared" si="66"/>
        <v>133</v>
      </c>
      <c r="E349" s="16">
        <f t="shared" si="59"/>
        <v>5.7598451792806031</v>
      </c>
      <c r="F349" s="17">
        <v>169.5</v>
      </c>
      <c r="G349" s="16">
        <f t="shared" si="60"/>
        <v>3.3937586992900748</v>
      </c>
      <c r="H349" s="18">
        <v>0.87072808320950901</v>
      </c>
      <c r="I349" s="16">
        <f t="shared" si="61"/>
        <v>5.0591549778439395</v>
      </c>
      <c r="J349" s="18">
        <v>0.39360000000000001</v>
      </c>
      <c r="K349" s="16">
        <f t="shared" si="62"/>
        <v>4.0401695619951203</v>
      </c>
      <c r="L349" s="18">
        <v>0.74591381872213902</v>
      </c>
      <c r="M349" s="16">
        <f t="shared" si="63"/>
        <v>9.118803052553897</v>
      </c>
      <c r="N349" s="17">
        <v>69.340299999999999</v>
      </c>
      <c r="O349" s="16">
        <f t="shared" si="64"/>
        <v>25.44699460754531</v>
      </c>
      <c r="P349" s="18">
        <v>3.2679E-2</v>
      </c>
      <c r="Q349" s="16">
        <f t="shared" si="57"/>
        <v>12.032272751797798</v>
      </c>
      <c r="R349" s="18">
        <v>0.56703899999999996</v>
      </c>
      <c r="S349" s="23">
        <f t="shared" si="65"/>
        <v>11.930850553495087</v>
      </c>
      <c r="T349" s="18">
        <f>VLOOKUP(B349,'[1]SocCap Calc'!A$10:B$101,2,FALSE)</f>
        <v>37.895774965945755</v>
      </c>
    </row>
    <row r="350" spans="1:20" x14ac:dyDescent="0.3">
      <c r="A350" t="s">
        <v>434</v>
      </c>
      <c r="B350" t="s">
        <v>72</v>
      </c>
      <c r="C350" s="14">
        <f t="shared" si="58"/>
        <v>81.046013696594628</v>
      </c>
      <c r="D350" s="26">
        <f t="shared" si="66"/>
        <v>196</v>
      </c>
      <c r="E350" s="16">
        <f t="shared" si="59"/>
        <v>5.7598451792806031</v>
      </c>
      <c r="F350" s="17">
        <v>169.5</v>
      </c>
      <c r="G350" s="16">
        <f t="shared" si="60"/>
        <v>6.3368994182938891</v>
      </c>
      <c r="H350" s="18">
        <v>0.75862068965517204</v>
      </c>
      <c r="I350" s="16">
        <f t="shared" si="61"/>
        <v>4.9352068773742728</v>
      </c>
      <c r="J350" s="18">
        <v>0.38879999999999998</v>
      </c>
      <c r="K350" s="16">
        <f t="shared" si="62"/>
        <v>6.1831697037499795</v>
      </c>
      <c r="L350" s="18">
        <v>0.61114058355437595</v>
      </c>
      <c r="M350" s="16">
        <f t="shared" si="63"/>
        <v>14.2761890738178</v>
      </c>
      <c r="N350" s="17">
        <v>60.770899999999997</v>
      </c>
      <c r="O350" s="16">
        <f t="shared" si="64"/>
        <v>16.85495416728434</v>
      </c>
      <c r="P350" s="18">
        <v>9.4348000000000001E-2</v>
      </c>
      <c r="Q350" s="16">
        <f t="shared" si="57"/>
        <v>14.768898723298655</v>
      </c>
      <c r="R350" s="18">
        <v>0.48774499999999998</v>
      </c>
      <c r="S350" s="23">
        <f t="shared" si="65"/>
        <v>11.930850553495087</v>
      </c>
      <c r="T350" s="18">
        <f>VLOOKUP(B350,'[1]SocCap Calc'!A$10:B$101,2,FALSE)</f>
        <v>37.895774965945755</v>
      </c>
    </row>
    <row r="351" spans="1:20" x14ac:dyDescent="0.3">
      <c r="A351" t="s">
        <v>435</v>
      </c>
      <c r="B351" t="s">
        <v>72</v>
      </c>
      <c r="C351" s="14">
        <f t="shared" si="58"/>
        <v>79.672797707863225</v>
      </c>
      <c r="D351" s="26">
        <f t="shared" si="66"/>
        <v>168</v>
      </c>
      <c r="E351" s="16">
        <f t="shared" si="59"/>
        <v>5.7598451792806031</v>
      </c>
      <c r="F351" s="17">
        <v>169.5</v>
      </c>
      <c r="G351" s="16">
        <f t="shared" si="60"/>
        <v>4.3823686865771485</v>
      </c>
      <c r="H351" s="18">
        <v>0.83307086614173198</v>
      </c>
      <c r="I351" s="16">
        <f t="shared" si="61"/>
        <v>8.3928424300593392</v>
      </c>
      <c r="J351" s="18">
        <v>0.52270000000000005</v>
      </c>
      <c r="K351" s="16">
        <f t="shared" si="62"/>
        <v>4.8328368028547528</v>
      </c>
      <c r="L351" s="18">
        <v>0.69606299212598399</v>
      </c>
      <c r="M351" s="16">
        <f t="shared" si="63"/>
        <v>25.891110604260323</v>
      </c>
      <c r="N351" s="17">
        <v>41.471800000000002</v>
      </c>
      <c r="O351" s="16">
        <f t="shared" si="64"/>
        <v>10.347914054392149</v>
      </c>
      <c r="P351" s="18">
        <v>0.14105200000000001</v>
      </c>
      <c r="Q351" s="16">
        <f t="shared" si="57"/>
        <v>8.1350293969438212</v>
      </c>
      <c r="R351" s="18">
        <v>0.67996199999999996</v>
      </c>
      <c r="S351" s="23">
        <f t="shared" si="65"/>
        <v>11.930850553495087</v>
      </c>
      <c r="T351" s="18">
        <f>VLOOKUP(B351,'[1]SocCap Calc'!A$10:B$101,2,FALSE)</f>
        <v>37.895774965945755</v>
      </c>
    </row>
    <row r="352" spans="1:20" x14ac:dyDescent="0.3">
      <c r="A352" t="s">
        <v>436</v>
      </c>
      <c r="B352" t="s">
        <v>72</v>
      </c>
      <c r="C352" s="14">
        <f t="shared" si="58"/>
        <v>80.140290766304119</v>
      </c>
      <c r="D352" s="26">
        <f t="shared" si="66"/>
        <v>177</v>
      </c>
      <c r="E352" s="16">
        <f t="shared" si="59"/>
        <v>5.7598451792806031</v>
      </c>
      <c r="F352" s="17">
        <v>169.5</v>
      </c>
      <c r="G352" s="16">
        <f t="shared" si="60"/>
        <v>4.7950445696157473</v>
      </c>
      <c r="H352" s="18">
        <v>0.81735159817351499</v>
      </c>
      <c r="I352" s="16">
        <f t="shared" si="61"/>
        <v>1.8055173405152036</v>
      </c>
      <c r="J352" s="18">
        <v>0.2676</v>
      </c>
      <c r="K352" s="16">
        <f t="shared" si="62"/>
        <v>1.597339062055064</v>
      </c>
      <c r="L352" s="18">
        <v>0.89954337899543302</v>
      </c>
      <c r="M352" s="16">
        <f t="shared" si="63"/>
        <v>7.8427270634664588</v>
      </c>
      <c r="N352" s="17">
        <v>71.460599999999999</v>
      </c>
      <c r="O352" s="16">
        <f t="shared" si="64"/>
        <v>28.247568719168424</v>
      </c>
      <c r="P352" s="18">
        <v>1.2578000000000001E-2</v>
      </c>
      <c r="Q352" s="16">
        <f t="shared" si="57"/>
        <v>18.16139827870753</v>
      </c>
      <c r="R352" s="18">
        <v>0.38944699999999999</v>
      </c>
      <c r="S352" s="23">
        <f t="shared" si="65"/>
        <v>11.930850553495087</v>
      </c>
      <c r="T352" s="18">
        <f>VLOOKUP(B352,'[1]SocCap Calc'!A$10:B$101,2,FALSE)</f>
        <v>37.895774965945755</v>
      </c>
    </row>
    <row r="353" spans="1:20" x14ac:dyDescent="0.3">
      <c r="A353" t="s">
        <v>437</v>
      </c>
      <c r="B353" t="s">
        <v>72</v>
      </c>
      <c r="C353" s="14">
        <f t="shared" si="58"/>
        <v>84.315971044298635</v>
      </c>
      <c r="D353" s="26">
        <f t="shared" si="66"/>
        <v>256</v>
      </c>
      <c r="E353" s="16">
        <f t="shared" si="59"/>
        <v>5.7598451792806031</v>
      </c>
      <c r="F353" s="17">
        <v>169.5</v>
      </c>
      <c r="G353" s="16">
        <f t="shared" si="60"/>
        <v>5.3539961078142255</v>
      </c>
      <c r="H353" s="18">
        <v>0.79606053326927595</v>
      </c>
      <c r="I353" s="16">
        <f t="shared" si="61"/>
        <v>5.6040101694918478</v>
      </c>
      <c r="J353" s="18">
        <v>0.41470000000000001</v>
      </c>
      <c r="K353" s="16">
        <f t="shared" si="62"/>
        <v>7.0317905105615877</v>
      </c>
      <c r="L353" s="18">
        <v>0.557770838337737</v>
      </c>
      <c r="M353" s="16">
        <f t="shared" si="63"/>
        <v>13.477009096498929</v>
      </c>
      <c r="N353" s="17">
        <v>62.098799999999997</v>
      </c>
      <c r="O353" s="16">
        <f t="shared" si="64"/>
        <v>19.481929187166624</v>
      </c>
      <c r="P353" s="18">
        <v>7.5493000000000005E-2</v>
      </c>
      <c r="Q353" s="16">
        <f t="shared" si="57"/>
        <v>15.676540239989716</v>
      </c>
      <c r="R353" s="18">
        <v>0.46144600000000002</v>
      </c>
      <c r="S353" s="23">
        <f t="shared" si="65"/>
        <v>11.930850553495087</v>
      </c>
      <c r="T353" s="18">
        <f>VLOOKUP(B353,'[1]SocCap Calc'!A$10:B$101,2,FALSE)</f>
        <v>37.895774965945755</v>
      </c>
    </row>
    <row r="354" spans="1:20" x14ac:dyDescent="0.3">
      <c r="A354" t="s">
        <v>438</v>
      </c>
      <c r="B354" t="s">
        <v>73</v>
      </c>
      <c r="C354" s="14">
        <f t="shared" si="58"/>
        <v>128.8682664720358</v>
      </c>
      <c r="D354" s="26">
        <f t="shared" si="66"/>
        <v>564</v>
      </c>
      <c r="E354" s="16">
        <f t="shared" si="59"/>
        <v>23.153814727306781</v>
      </c>
      <c r="F354" s="17">
        <v>123.9</v>
      </c>
      <c r="G354" s="16">
        <f t="shared" si="60"/>
        <v>4.73412392139522</v>
      </c>
      <c r="H354" s="18">
        <v>0.81967213114754001</v>
      </c>
      <c r="I354" s="16">
        <f t="shared" si="61"/>
        <v>5.2450771285484388</v>
      </c>
      <c r="J354" s="18">
        <v>0.40079999999999999</v>
      </c>
      <c r="K354" s="16">
        <f t="shared" si="62"/>
        <v>10</v>
      </c>
      <c r="L354" s="18">
        <v>0.23770491803278601</v>
      </c>
      <c r="M354" s="16">
        <f t="shared" si="63"/>
        <v>30</v>
      </c>
      <c r="N354" s="17">
        <v>30.705300000000001</v>
      </c>
      <c r="O354" s="16">
        <f t="shared" si="64"/>
        <v>28.117299737805922</v>
      </c>
      <c r="P354" s="18">
        <v>1.3513000000000001E-2</v>
      </c>
      <c r="Q354" s="16">
        <f t="shared" si="57"/>
        <v>18.123089518544514</v>
      </c>
      <c r="R354" s="18">
        <v>0.39055699999999999</v>
      </c>
      <c r="S354" s="23">
        <f t="shared" si="65"/>
        <v>9.4948614384349064</v>
      </c>
      <c r="T354" s="18">
        <f>VLOOKUP(B354,'[1]SocCap Calc'!A$10:B$101,2,FALSE)</f>
        <v>33.730643116811777</v>
      </c>
    </row>
    <row r="355" spans="1:20" x14ac:dyDescent="0.3">
      <c r="A355" t="s">
        <v>439</v>
      </c>
      <c r="B355" t="s">
        <v>73</v>
      </c>
      <c r="C355" s="14">
        <f t="shared" si="58"/>
        <v>104.81797240845312</v>
      </c>
      <c r="D355" s="26">
        <f t="shared" si="66"/>
        <v>498</v>
      </c>
      <c r="E355" s="16">
        <f t="shared" si="59"/>
        <v>23.153814727306781</v>
      </c>
      <c r="F355" s="17">
        <v>123.9</v>
      </c>
      <c r="G355" s="16">
        <f t="shared" si="60"/>
        <v>6.1489277934038391</v>
      </c>
      <c r="H355" s="18">
        <v>0.76578073089700904</v>
      </c>
      <c r="I355" s="16">
        <f t="shared" si="61"/>
        <v>8.0029223639985112</v>
      </c>
      <c r="J355" s="18">
        <v>0.50760000000000005</v>
      </c>
      <c r="K355" s="16">
        <f t="shared" si="62"/>
        <v>5.3090658541680265</v>
      </c>
      <c r="L355" s="18">
        <v>0.66611295681063099</v>
      </c>
      <c r="M355" s="16">
        <f t="shared" si="63"/>
        <v>17.836719734120667</v>
      </c>
      <c r="N355" s="17">
        <v>54.854799999999997</v>
      </c>
      <c r="O355" s="16">
        <f t="shared" si="64"/>
        <v>21.817993369524952</v>
      </c>
      <c r="P355" s="18">
        <v>5.8726E-2</v>
      </c>
      <c r="Q355" s="16">
        <f t="shared" si="57"/>
        <v>13.053667127495427</v>
      </c>
      <c r="R355" s="18">
        <v>0.53744400000000003</v>
      </c>
      <c r="S355" s="23">
        <f t="shared" si="65"/>
        <v>9.4948614384349064</v>
      </c>
      <c r="T355" s="18">
        <f>VLOOKUP(B355,'[1]SocCap Calc'!A$10:B$101,2,FALSE)</f>
        <v>33.730643116811777</v>
      </c>
    </row>
    <row r="356" spans="1:20" x14ac:dyDescent="0.3">
      <c r="A356" t="s">
        <v>440</v>
      </c>
      <c r="B356" t="s">
        <v>73</v>
      </c>
      <c r="C356" s="14">
        <f t="shared" si="58"/>
        <v>119.06143597696192</v>
      </c>
      <c r="D356" s="26">
        <f t="shared" si="66"/>
        <v>546</v>
      </c>
      <c r="E356" s="16">
        <f t="shared" si="59"/>
        <v>23.153814727306781</v>
      </c>
      <c r="F356" s="17">
        <v>123.9</v>
      </c>
      <c r="G356" s="16">
        <f t="shared" si="60"/>
        <v>7.4006604058497878</v>
      </c>
      <c r="H356" s="18">
        <v>0.71810089020771495</v>
      </c>
      <c r="I356" s="16">
        <f t="shared" si="61"/>
        <v>7.1042986355934312</v>
      </c>
      <c r="J356" s="18">
        <v>0.4728</v>
      </c>
      <c r="K356" s="16">
        <f t="shared" si="62"/>
        <v>5.9922836974557887</v>
      </c>
      <c r="L356" s="18">
        <v>0.62314540059347101</v>
      </c>
      <c r="M356" s="16">
        <f t="shared" si="63"/>
        <v>18.360980354831913</v>
      </c>
      <c r="N356" s="17">
        <v>53.983699999999999</v>
      </c>
      <c r="O356" s="16">
        <f t="shared" si="64"/>
        <v>26.223174816283798</v>
      </c>
      <c r="P356" s="18">
        <v>2.7108E-2</v>
      </c>
      <c r="Q356" s="16">
        <f t="shared" si="57"/>
        <v>21.331361901205494</v>
      </c>
      <c r="R356" s="18">
        <v>0.297597</v>
      </c>
      <c r="S356" s="23">
        <f t="shared" si="65"/>
        <v>9.4948614384349064</v>
      </c>
      <c r="T356" s="18">
        <f>VLOOKUP(B356,'[1]SocCap Calc'!A$10:B$101,2,FALSE)</f>
        <v>33.730643116811777</v>
      </c>
    </row>
    <row r="357" spans="1:20" x14ac:dyDescent="0.3">
      <c r="A357" t="s">
        <v>441</v>
      </c>
      <c r="B357" t="s">
        <v>74</v>
      </c>
      <c r="C357" s="14">
        <f t="shared" si="58"/>
        <v>96.336920835052723</v>
      </c>
      <c r="D357" s="26">
        <f t="shared" si="66"/>
        <v>398</v>
      </c>
      <c r="E357" s="16">
        <f t="shared" si="59"/>
        <v>11.176388328008052</v>
      </c>
      <c r="F357" s="17">
        <v>155.30000000000001</v>
      </c>
      <c r="G357" s="16">
        <f t="shared" si="60"/>
        <v>3.5597110533757643</v>
      </c>
      <c r="H357" s="18">
        <v>0.86440677966101598</v>
      </c>
      <c r="I357" s="16">
        <f t="shared" si="61"/>
        <v>7.1585259295489108</v>
      </c>
      <c r="J357" s="18">
        <v>0.47489999999999999</v>
      </c>
      <c r="K357" s="16">
        <f t="shared" si="62"/>
        <v>2.0212861397730597</v>
      </c>
      <c r="L357" s="18">
        <v>0.87288135593220295</v>
      </c>
      <c r="M357" s="16">
        <f t="shared" si="63"/>
        <v>21.217963011907305</v>
      </c>
      <c r="N357" s="17">
        <v>49.236600000000003</v>
      </c>
      <c r="O357" s="16">
        <f t="shared" si="64"/>
        <v>15.959511661170129</v>
      </c>
      <c r="P357" s="18">
        <v>0.100775</v>
      </c>
      <c r="Q357" s="16">
        <f t="shared" si="57"/>
        <v>14.345949303661065</v>
      </c>
      <c r="R357" s="18">
        <v>0.5</v>
      </c>
      <c r="S357" s="23">
        <f t="shared" si="65"/>
        <v>20.897585407608428</v>
      </c>
      <c r="T357" s="18">
        <f>VLOOKUP(B357,'[1]SocCap Calc'!A$10:B$101,2,FALSE)</f>
        <v>53.227384082222329</v>
      </c>
    </row>
    <row r="358" spans="1:20" x14ac:dyDescent="0.3">
      <c r="A358" t="s">
        <v>442</v>
      </c>
      <c r="B358" t="s">
        <v>74</v>
      </c>
      <c r="C358" s="14">
        <f t="shared" si="58"/>
        <v>101.35443635692732</v>
      </c>
      <c r="D358" s="26">
        <f t="shared" si="66"/>
        <v>472</v>
      </c>
      <c r="E358" s="16">
        <f t="shared" si="59"/>
        <v>11.176388328008052</v>
      </c>
      <c r="F358" s="17">
        <v>155.30000000000001</v>
      </c>
      <c r="G358" s="16">
        <f t="shared" si="60"/>
        <v>5.8522020520731957</v>
      </c>
      <c r="H358" s="18">
        <v>0.77708333333333302</v>
      </c>
      <c r="I358" s="16">
        <f t="shared" si="61"/>
        <v>4.7518669787628918</v>
      </c>
      <c r="J358" s="18">
        <v>0.38169999999999998</v>
      </c>
      <c r="K358" s="16">
        <f t="shared" si="62"/>
        <v>5.5984011387992032</v>
      </c>
      <c r="L358" s="18">
        <v>0.64791666666666603</v>
      </c>
      <c r="M358" s="16">
        <f t="shared" si="63"/>
        <v>19.10112007627686</v>
      </c>
      <c r="N358" s="17">
        <v>52.753900000000002</v>
      </c>
      <c r="O358" s="16">
        <f t="shared" si="64"/>
        <v>18.362730548359178</v>
      </c>
      <c r="P358" s="18">
        <v>8.3526000000000003E-2</v>
      </c>
      <c r="Q358" s="16">
        <f t="shared" ref="Q358:Q421" si="67">IF(R358&gt;R$7,0,IF(R358&lt;R$8,Q$3,-Q$3/R$9*R358+Q$3+Q$3*R$8/R$9))</f>
        <v>15.614141827039511</v>
      </c>
      <c r="R358" s="18">
        <v>0.463254</v>
      </c>
      <c r="S358" s="23">
        <f t="shared" si="65"/>
        <v>20.897585407608428</v>
      </c>
      <c r="T358" s="18">
        <f>VLOOKUP(B358,'[1]SocCap Calc'!A$10:B$101,2,FALSE)</f>
        <v>53.227384082222329</v>
      </c>
    </row>
    <row r="359" spans="1:20" x14ac:dyDescent="0.3">
      <c r="A359" t="s">
        <v>254</v>
      </c>
      <c r="B359" t="s">
        <v>74</v>
      </c>
      <c r="C359" s="14">
        <f t="shared" si="58"/>
        <v>97.380406746512421</v>
      </c>
      <c r="D359" s="26">
        <f t="shared" si="66"/>
        <v>416</v>
      </c>
      <c r="E359" s="16">
        <f t="shared" si="59"/>
        <v>11.176388328008052</v>
      </c>
      <c r="F359" s="17">
        <v>155.30000000000001</v>
      </c>
      <c r="G359" s="16">
        <f t="shared" si="60"/>
        <v>4.829537225128302</v>
      </c>
      <c r="H359" s="18">
        <v>0.81603773584905603</v>
      </c>
      <c r="I359" s="16">
        <f t="shared" si="61"/>
        <v>5.7821855639169923</v>
      </c>
      <c r="J359" s="18">
        <v>0.42159999999999997</v>
      </c>
      <c r="K359" s="16">
        <f t="shared" si="62"/>
        <v>3.450170178203817</v>
      </c>
      <c r="L359" s="18">
        <v>0.78301886792452802</v>
      </c>
      <c r="M359" s="16">
        <f t="shared" si="63"/>
        <v>19.577654985563015</v>
      </c>
      <c r="N359" s="17">
        <v>51.9621</v>
      </c>
      <c r="O359" s="16">
        <f t="shared" si="64"/>
        <v>16.57546798908843</v>
      </c>
      <c r="P359" s="18">
        <v>9.6353999999999995E-2</v>
      </c>
      <c r="Q359" s="16">
        <f t="shared" si="67"/>
        <v>15.091417068995373</v>
      </c>
      <c r="R359" s="18">
        <v>0.47839999999999999</v>
      </c>
      <c r="S359" s="23">
        <f t="shared" si="65"/>
        <v>20.897585407608428</v>
      </c>
      <c r="T359" s="18">
        <f>VLOOKUP(B359,'[1]SocCap Calc'!A$10:B$101,2,FALSE)</f>
        <v>53.227384082222329</v>
      </c>
    </row>
    <row r="360" spans="1:20" x14ac:dyDescent="0.3">
      <c r="A360" t="s">
        <v>443</v>
      </c>
      <c r="B360" t="s">
        <v>74</v>
      </c>
      <c r="C360" s="14">
        <f t="shared" si="58"/>
        <v>93.535239727118437</v>
      </c>
      <c r="D360" s="26">
        <f t="shared" si="66"/>
        <v>373</v>
      </c>
      <c r="E360" s="16">
        <f t="shared" si="59"/>
        <v>11.176388328008052</v>
      </c>
      <c r="F360" s="17">
        <v>155.30000000000001</v>
      </c>
      <c r="G360" s="16">
        <f t="shared" si="60"/>
        <v>1.7899683421804369</v>
      </c>
      <c r="H360" s="18">
        <v>0.93181818181818099</v>
      </c>
      <c r="I360" s="16">
        <f t="shared" si="61"/>
        <v>3.9591155861756517</v>
      </c>
      <c r="J360" s="18">
        <v>0.35099999999999998</v>
      </c>
      <c r="K360" s="16">
        <f t="shared" si="62"/>
        <v>2.0779434027818562</v>
      </c>
      <c r="L360" s="18">
        <v>0.86931818181818099</v>
      </c>
      <c r="M360" s="16">
        <f t="shared" si="63"/>
        <v>17.507273902669237</v>
      </c>
      <c r="N360" s="17">
        <v>55.402200000000001</v>
      </c>
      <c r="O360" s="16">
        <f t="shared" si="64"/>
        <v>18.389620295314216</v>
      </c>
      <c r="P360" s="18">
        <v>8.3333000000000004E-2</v>
      </c>
      <c r="Q360" s="16">
        <f t="shared" si="67"/>
        <v>17.737344462380555</v>
      </c>
      <c r="R360" s="18">
        <v>0.40173399999999998</v>
      </c>
      <c r="S360" s="23">
        <f t="shared" si="65"/>
        <v>20.897585407608428</v>
      </c>
      <c r="T360" s="18">
        <f>VLOOKUP(B360,'[1]SocCap Calc'!A$10:B$101,2,FALSE)</f>
        <v>53.227384082222329</v>
      </c>
    </row>
    <row r="361" spans="1:20" x14ac:dyDescent="0.3">
      <c r="A361" t="s">
        <v>444</v>
      </c>
      <c r="B361" t="s">
        <v>74</v>
      </c>
      <c r="C361" s="14">
        <f t="shared" si="58"/>
        <v>103.34052652886731</v>
      </c>
      <c r="D361" s="26">
        <f t="shared" si="66"/>
        <v>485</v>
      </c>
      <c r="E361" s="16">
        <f t="shared" si="59"/>
        <v>11.176388328008052</v>
      </c>
      <c r="F361" s="17">
        <v>155.30000000000001</v>
      </c>
      <c r="G361" s="16">
        <f t="shared" si="60"/>
        <v>4.0046749350477064</v>
      </c>
      <c r="H361" s="18">
        <v>0.84745762711864403</v>
      </c>
      <c r="I361" s="16">
        <f t="shared" si="61"/>
        <v>4.1424554847870327</v>
      </c>
      <c r="J361" s="18">
        <v>0.35809999999999997</v>
      </c>
      <c r="K361" s="16">
        <f t="shared" si="62"/>
        <v>2.9645530050004814</v>
      </c>
      <c r="L361" s="18">
        <v>0.81355932203389802</v>
      </c>
      <c r="M361" s="16">
        <f t="shared" si="63"/>
        <v>23.494172509774391</v>
      </c>
      <c r="N361" s="17">
        <v>45.454500000000003</v>
      </c>
      <c r="O361" s="16">
        <f t="shared" si="64"/>
        <v>23.03374431216578</v>
      </c>
      <c r="P361" s="18">
        <v>0.05</v>
      </c>
      <c r="Q361" s="16">
        <f t="shared" si="67"/>
        <v>13.626952546475437</v>
      </c>
      <c r="R361" s="18">
        <v>0.52083299999999999</v>
      </c>
      <c r="S361" s="23">
        <f t="shared" si="65"/>
        <v>20.897585407608428</v>
      </c>
      <c r="T361" s="18">
        <f>VLOOKUP(B361,'[1]SocCap Calc'!A$10:B$101,2,FALSE)</f>
        <v>53.227384082222329</v>
      </c>
    </row>
    <row r="362" spans="1:20" x14ac:dyDescent="0.3">
      <c r="A362" t="s">
        <v>445</v>
      </c>
      <c r="B362" t="s">
        <v>74</v>
      </c>
      <c r="C362" s="14">
        <f t="shared" si="58"/>
        <v>99.33844775848199</v>
      </c>
      <c r="D362" s="26">
        <f t="shared" si="66"/>
        <v>444</v>
      </c>
      <c r="E362" s="16">
        <f t="shared" si="59"/>
        <v>11.176388328008052</v>
      </c>
      <c r="F362" s="17">
        <v>155.30000000000001</v>
      </c>
      <c r="G362" s="16">
        <f t="shared" si="60"/>
        <v>3.6477170349510679</v>
      </c>
      <c r="H362" s="18">
        <v>0.86105453722561598</v>
      </c>
      <c r="I362" s="16">
        <f t="shared" si="61"/>
        <v>5.3225446913419807</v>
      </c>
      <c r="J362" s="18">
        <v>0.40379999999999999</v>
      </c>
      <c r="K362" s="16">
        <f t="shared" si="62"/>
        <v>4.6381785386099539</v>
      </c>
      <c r="L362" s="18">
        <v>0.708305046390586</v>
      </c>
      <c r="M362" s="16">
        <f t="shared" si="63"/>
        <v>19.395779701922859</v>
      </c>
      <c r="N362" s="17">
        <v>52.264299999999999</v>
      </c>
      <c r="O362" s="16">
        <f t="shared" si="64"/>
        <v>18.999864293568496</v>
      </c>
      <c r="P362" s="18">
        <v>7.8952999999999995E-2</v>
      </c>
      <c r="Q362" s="16">
        <f t="shared" si="67"/>
        <v>15.260389762471149</v>
      </c>
      <c r="R362" s="18">
        <v>0.47350399999999998</v>
      </c>
      <c r="S362" s="23">
        <f t="shared" si="65"/>
        <v>20.897585407608428</v>
      </c>
      <c r="T362" s="18">
        <f>VLOOKUP(B362,'[1]SocCap Calc'!A$10:B$101,2,FALSE)</f>
        <v>53.227384082222329</v>
      </c>
    </row>
    <row r="363" spans="1:20" x14ac:dyDescent="0.3">
      <c r="A363" t="s">
        <v>446</v>
      </c>
      <c r="B363" t="s">
        <v>75</v>
      </c>
      <c r="C363" s="14">
        <f t="shared" si="58"/>
        <v>68.746831627778931</v>
      </c>
      <c r="D363" s="26">
        <f t="shared" si="66"/>
        <v>71</v>
      </c>
      <c r="E363" s="16">
        <f t="shared" si="59"/>
        <v>1.4876421323969851</v>
      </c>
      <c r="F363" s="17">
        <v>180.7</v>
      </c>
      <c r="G363" s="16">
        <f t="shared" si="60"/>
        <v>1.0551953308574014</v>
      </c>
      <c r="H363" s="18">
        <v>0.95980647562337096</v>
      </c>
      <c r="I363" s="16">
        <f t="shared" si="61"/>
        <v>4.2199230475805747</v>
      </c>
      <c r="J363" s="18">
        <v>0.36109999999999998</v>
      </c>
      <c r="K363" s="16">
        <f t="shared" si="62"/>
        <v>1.8640666372748926</v>
      </c>
      <c r="L363" s="18">
        <v>0.88276888723483404</v>
      </c>
      <c r="M363" s="16">
        <f t="shared" si="63"/>
        <v>9.3744636100996921</v>
      </c>
      <c r="N363" s="17">
        <v>68.915499999999994</v>
      </c>
      <c r="O363" s="16">
        <f t="shared" si="64"/>
        <v>16.673274218945622</v>
      </c>
      <c r="P363" s="18">
        <v>9.5652000000000001E-2</v>
      </c>
      <c r="Q363" s="16">
        <f t="shared" si="67"/>
        <v>5.9083585967660968</v>
      </c>
      <c r="R363" s="18">
        <v>0.74448000000000003</v>
      </c>
      <c r="S363" s="23">
        <f t="shared" si="65"/>
        <v>28.163908053857664</v>
      </c>
      <c r="T363" s="18">
        <f>VLOOKUP(B363,'[1]SocCap Calc'!A$10:B$101,2,FALSE)</f>
        <v>65.651574195743621</v>
      </c>
    </row>
    <row r="364" spans="1:20" x14ac:dyDescent="0.3">
      <c r="A364" t="s">
        <v>447</v>
      </c>
      <c r="B364" t="s">
        <v>75</v>
      </c>
      <c r="C364" s="14">
        <f t="shared" si="58"/>
        <v>99.084124133209556</v>
      </c>
      <c r="D364" s="26">
        <f t="shared" si="66"/>
        <v>439</v>
      </c>
      <c r="E364" s="16">
        <f t="shared" si="59"/>
        <v>1.4876421323969851</v>
      </c>
      <c r="F364" s="17">
        <v>180.7</v>
      </c>
      <c r="G364" s="16">
        <f t="shared" si="60"/>
        <v>3.387466970147905</v>
      </c>
      <c r="H364" s="18">
        <v>0.87096774193548299</v>
      </c>
      <c r="I364" s="16">
        <f t="shared" si="61"/>
        <v>4.0546589136210214</v>
      </c>
      <c r="J364" s="18">
        <v>0.35470000000000002</v>
      </c>
      <c r="K364" s="16">
        <f t="shared" si="62"/>
        <v>5.2318709630770988</v>
      </c>
      <c r="L364" s="18">
        <v>0.67096774193548303</v>
      </c>
      <c r="M364" s="16">
        <f t="shared" si="63"/>
        <v>15.177861972393845</v>
      </c>
      <c r="N364" s="17">
        <v>59.2727</v>
      </c>
      <c r="O364" s="16">
        <f t="shared" si="64"/>
        <v>26.581101033524721</v>
      </c>
      <c r="P364" s="18">
        <v>2.4538999999999998E-2</v>
      </c>
      <c r="Q364" s="16">
        <f t="shared" si="67"/>
        <v>14.999614094190314</v>
      </c>
      <c r="R364" s="18">
        <v>0.48105999999999999</v>
      </c>
      <c r="S364" s="23">
        <f t="shared" si="65"/>
        <v>28.163908053857664</v>
      </c>
      <c r="T364" s="18">
        <f>VLOOKUP(B364,'[1]SocCap Calc'!A$10:B$101,2,FALSE)</f>
        <v>65.651574195743621</v>
      </c>
    </row>
    <row r="365" spans="1:20" x14ac:dyDescent="0.3">
      <c r="A365" t="s">
        <v>448</v>
      </c>
      <c r="B365" t="s">
        <v>76</v>
      </c>
      <c r="C365" s="14">
        <f t="shared" si="58"/>
        <v>77.716254732604568</v>
      </c>
      <c r="D365" s="26">
        <f t="shared" si="66"/>
        <v>147</v>
      </c>
      <c r="E365" s="16">
        <f t="shared" si="59"/>
        <v>6.94232995118589</v>
      </c>
      <c r="F365" s="17">
        <v>166.4</v>
      </c>
      <c r="G365" s="16">
        <f t="shared" si="60"/>
        <v>10</v>
      </c>
      <c r="H365" s="18">
        <v>0.58333333333333304</v>
      </c>
      <c r="I365" s="16">
        <f t="shared" si="61"/>
        <v>0</v>
      </c>
      <c r="J365" s="18">
        <v>0.18060000000000001</v>
      </c>
      <c r="K365" s="16">
        <f t="shared" si="62"/>
        <v>2.650130716591339</v>
      </c>
      <c r="L365" s="18">
        <v>0.83333333333333304</v>
      </c>
      <c r="M365" s="16">
        <f t="shared" si="63"/>
        <v>2.240462783874289</v>
      </c>
      <c r="N365" s="17">
        <v>80.769199999999998</v>
      </c>
      <c r="O365" s="16">
        <f t="shared" si="64"/>
        <v>10.096432224061335</v>
      </c>
      <c r="P365" s="18">
        <v>0.14285700000000001</v>
      </c>
      <c r="Q365" s="16">
        <f t="shared" si="67"/>
        <v>30</v>
      </c>
      <c r="R365" s="18">
        <v>4.1666000000000002E-2</v>
      </c>
      <c r="S365" s="23">
        <f t="shared" si="65"/>
        <v>15.786899056891713</v>
      </c>
      <c r="T365" s="18">
        <f>VLOOKUP(B365,'[1]SocCap Calc'!A$10:B$101,2,FALSE)</f>
        <v>44.488969629258484</v>
      </c>
    </row>
    <row r="366" spans="1:20" x14ac:dyDescent="0.3">
      <c r="A366" t="s">
        <v>449</v>
      </c>
      <c r="B366" t="s">
        <v>76</v>
      </c>
      <c r="C366" s="14">
        <f t="shared" si="58"/>
        <v>90.70037029852439</v>
      </c>
      <c r="D366" s="26">
        <f t="shared" si="66"/>
        <v>335</v>
      </c>
      <c r="E366" s="16">
        <f t="shared" si="59"/>
        <v>6.94232995118589</v>
      </c>
      <c r="F366" s="17">
        <v>166.4</v>
      </c>
      <c r="G366" s="16">
        <f t="shared" si="60"/>
        <v>3.9984719682855747</v>
      </c>
      <c r="H366" s="18">
        <v>0.84769390479015205</v>
      </c>
      <c r="I366" s="16">
        <f t="shared" si="61"/>
        <v>6.2495731927713587</v>
      </c>
      <c r="J366" s="18">
        <v>0.43969999999999998</v>
      </c>
      <c r="K366" s="16">
        <f t="shared" si="62"/>
        <v>5.8174751396982041</v>
      </c>
      <c r="L366" s="18">
        <v>0.63413910722230404</v>
      </c>
      <c r="M366" s="16">
        <f t="shared" si="63"/>
        <v>16.8996587922685</v>
      </c>
      <c r="N366" s="17">
        <v>56.411799999999999</v>
      </c>
      <c r="O366" s="16">
        <f t="shared" si="64"/>
        <v>18.076138789361679</v>
      </c>
      <c r="P366" s="18">
        <v>8.5583000000000006E-2</v>
      </c>
      <c r="Q366" s="16">
        <f t="shared" si="67"/>
        <v>16.929823408061477</v>
      </c>
      <c r="R366" s="18">
        <v>0.42513200000000001</v>
      </c>
      <c r="S366" s="23">
        <f t="shared" si="65"/>
        <v>15.786899056891713</v>
      </c>
      <c r="T366" s="18">
        <f>VLOOKUP(B366,'[1]SocCap Calc'!A$10:B$101,2,FALSE)</f>
        <v>44.488969629258484</v>
      </c>
    </row>
    <row r="367" spans="1:20" x14ac:dyDescent="0.3">
      <c r="A367" t="s">
        <v>450</v>
      </c>
      <c r="B367" t="s">
        <v>76</v>
      </c>
      <c r="C367" s="14">
        <f t="shared" si="58"/>
        <v>98.458157154290546</v>
      </c>
      <c r="D367" s="26">
        <f t="shared" si="66"/>
        <v>428</v>
      </c>
      <c r="E367" s="16">
        <f t="shared" si="59"/>
        <v>6.94232995118589</v>
      </c>
      <c r="F367" s="17">
        <v>166.4</v>
      </c>
      <c r="G367" s="16">
        <f t="shared" si="60"/>
        <v>2.3717545219337595</v>
      </c>
      <c r="H367" s="18">
        <v>0.90965732087227402</v>
      </c>
      <c r="I367" s="16">
        <f t="shared" si="61"/>
        <v>6.5000516458038105</v>
      </c>
      <c r="J367" s="18">
        <v>0.44940000000000002</v>
      </c>
      <c r="K367" s="16">
        <f t="shared" si="62"/>
        <v>3.6160662114236972</v>
      </c>
      <c r="L367" s="18">
        <v>0.77258566978193099</v>
      </c>
      <c r="M367" s="16">
        <f t="shared" si="63"/>
        <v>21.018694625364432</v>
      </c>
      <c r="N367" s="17">
        <v>49.567700000000002</v>
      </c>
      <c r="O367" s="16">
        <f t="shared" si="64"/>
        <v>21.494759105609443</v>
      </c>
      <c r="P367" s="18">
        <v>6.1046000000000003E-2</v>
      </c>
      <c r="Q367" s="16">
        <f t="shared" si="67"/>
        <v>20.727602036077794</v>
      </c>
      <c r="R367" s="18">
        <v>0.31509100000000001</v>
      </c>
      <c r="S367" s="23">
        <f t="shared" si="65"/>
        <v>15.786899056891713</v>
      </c>
      <c r="T367" s="18">
        <f>VLOOKUP(B367,'[1]SocCap Calc'!A$10:B$101,2,FALSE)</f>
        <v>44.488969629258484</v>
      </c>
    </row>
    <row r="368" spans="1:20" x14ac:dyDescent="0.3">
      <c r="A368" t="s">
        <v>451</v>
      </c>
      <c r="B368" t="s">
        <v>76</v>
      </c>
      <c r="C368" s="14">
        <f t="shared" si="58"/>
        <v>81.038396435136391</v>
      </c>
      <c r="D368" s="26">
        <f t="shared" si="66"/>
        <v>195</v>
      </c>
      <c r="E368" s="16">
        <f t="shared" si="59"/>
        <v>6.94232995118589</v>
      </c>
      <c r="F368" s="17">
        <v>166.4</v>
      </c>
      <c r="G368" s="16">
        <f t="shared" si="60"/>
        <v>1.4895244833274575</v>
      </c>
      <c r="H368" s="18">
        <v>0.94326241134751698</v>
      </c>
      <c r="I368" s="16">
        <f t="shared" si="61"/>
        <v>4.2844793499085254</v>
      </c>
      <c r="J368" s="18">
        <v>0.36359999999999998</v>
      </c>
      <c r="K368" s="16">
        <f t="shared" si="62"/>
        <v>2.4809734368089211</v>
      </c>
      <c r="L368" s="18">
        <v>0.84397163120567298</v>
      </c>
      <c r="M368" s="16">
        <f t="shared" si="63"/>
        <v>13.867541431224598</v>
      </c>
      <c r="N368" s="17">
        <v>61.4499</v>
      </c>
      <c r="O368" s="16">
        <f t="shared" si="64"/>
        <v>21.911898496196955</v>
      </c>
      <c r="P368" s="18">
        <v>5.8051999999999999E-2</v>
      </c>
      <c r="Q368" s="16">
        <f t="shared" si="67"/>
        <v>14.274750229592328</v>
      </c>
      <c r="R368" s="18">
        <v>0.50206300000000004</v>
      </c>
      <c r="S368" s="23">
        <f t="shared" si="65"/>
        <v>15.786899056891713</v>
      </c>
      <c r="T368" s="18">
        <f>VLOOKUP(B368,'[1]SocCap Calc'!A$10:B$101,2,FALSE)</f>
        <v>44.488969629258484</v>
      </c>
    </row>
    <row r="369" spans="1:20" x14ac:dyDescent="0.3">
      <c r="A369" t="s">
        <v>452</v>
      </c>
      <c r="B369" t="s">
        <v>76</v>
      </c>
      <c r="C369" s="14">
        <f t="shared" si="58"/>
        <v>87.579759746737395</v>
      </c>
      <c r="D369" s="26">
        <f t="shared" si="66"/>
        <v>297</v>
      </c>
      <c r="E369" s="16">
        <f t="shared" si="59"/>
        <v>6.94232995118589</v>
      </c>
      <c r="F369" s="17">
        <v>166.4</v>
      </c>
      <c r="G369" s="16">
        <f t="shared" si="60"/>
        <v>3.4804939986841497</v>
      </c>
      <c r="H369" s="18">
        <v>0.86742424242424199</v>
      </c>
      <c r="I369" s="16">
        <f t="shared" si="61"/>
        <v>5.3199624392488625</v>
      </c>
      <c r="J369" s="18">
        <v>0.4037</v>
      </c>
      <c r="K369" s="16">
        <f t="shared" si="62"/>
        <v>4.2763472926814723</v>
      </c>
      <c r="L369" s="18">
        <v>0.73106060606060597</v>
      </c>
      <c r="M369" s="16">
        <f t="shared" si="63"/>
        <v>14.660642850089577</v>
      </c>
      <c r="N369" s="17">
        <v>60.132100000000001</v>
      </c>
      <c r="O369" s="16">
        <f t="shared" si="64"/>
        <v>19.282694274494567</v>
      </c>
      <c r="P369" s="18">
        <v>7.6923000000000005E-2</v>
      </c>
      <c r="Q369" s="16">
        <f t="shared" si="67"/>
        <v>17.830389883461169</v>
      </c>
      <c r="R369" s="18">
        <v>0.399038</v>
      </c>
      <c r="S369" s="23">
        <f t="shared" si="65"/>
        <v>15.786899056891713</v>
      </c>
      <c r="T369" s="18">
        <f>VLOOKUP(B369,'[1]SocCap Calc'!A$10:B$101,2,FALSE)</f>
        <v>44.488969629258484</v>
      </c>
    </row>
    <row r="370" spans="1:20" x14ac:dyDescent="0.3">
      <c r="A370" t="s">
        <v>453</v>
      </c>
      <c r="B370" t="s">
        <v>76</v>
      </c>
      <c r="C370" s="14">
        <f t="shared" si="58"/>
        <v>89.453031578395354</v>
      </c>
      <c r="D370" s="26">
        <f t="shared" si="66"/>
        <v>318</v>
      </c>
      <c r="E370" s="16">
        <f t="shared" si="59"/>
        <v>6.94232995118589</v>
      </c>
      <c r="F370" s="17">
        <v>166.4</v>
      </c>
      <c r="G370" s="16">
        <f t="shared" si="60"/>
        <v>4.8267606715896498</v>
      </c>
      <c r="H370" s="18">
        <v>0.816143497757847</v>
      </c>
      <c r="I370" s="16">
        <f t="shared" si="61"/>
        <v>3.3264638233617321</v>
      </c>
      <c r="J370" s="18">
        <v>0.32650000000000001</v>
      </c>
      <c r="K370" s="16">
        <f t="shared" si="62"/>
        <v>3.2086784460971449</v>
      </c>
      <c r="L370" s="18">
        <v>0.79820627802690503</v>
      </c>
      <c r="M370" s="16">
        <f t="shared" si="63"/>
        <v>13.581247346421076</v>
      </c>
      <c r="N370" s="17">
        <v>61.925600000000003</v>
      </c>
      <c r="O370" s="16">
        <f t="shared" si="64"/>
        <v>23.599961574472946</v>
      </c>
      <c r="P370" s="18">
        <v>4.5935999999999998E-2</v>
      </c>
      <c r="Q370" s="16">
        <f t="shared" si="67"/>
        <v>18.180690708375206</v>
      </c>
      <c r="R370" s="18">
        <v>0.38888800000000001</v>
      </c>
      <c r="S370" s="23">
        <f t="shared" si="65"/>
        <v>15.786899056891713</v>
      </c>
      <c r="T370" s="18">
        <f>VLOOKUP(B370,'[1]SocCap Calc'!A$10:B$101,2,FALSE)</f>
        <v>44.488969629258484</v>
      </c>
    </row>
    <row r="371" spans="1:20" x14ac:dyDescent="0.3">
      <c r="A371" t="s">
        <v>454</v>
      </c>
      <c r="B371" t="s">
        <v>76</v>
      </c>
      <c r="C371" s="14">
        <f t="shared" si="58"/>
        <v>87.714422079655819</v>
      </c>
      <c r="D371" s="26">
        <f t="shared" si="66"/>
        <v>298</v>
      </c>
      <c r="E371" s="16">
        <f t="shared" si="59"/>
        <v>6.94232995118589</v>
      </c>
      <c r="F371" s="17">
        <v>166.4</v>
      </c>
      <c r="G371" s="16">
        <f t="shared" si="60"/>
        <v>1.4495449151399846</v>
      </c>
      <c r="H371" s="18">
        <v>0.94478527607361895</v>
      </c>
      <c r="I371" s="16">
        <f t="shared" si="61"/>
        <v>1.384610249336963</v>
      </c>
      <c r="J371" s="18">
        <v>0.25130000000000002</v>
      </c>
      <c r="K371" s="16">
        <f t="shared" si="62"/>
        <v>1.2681607110068986</v>
      </c>
      <c r="L371" s="18">
        <v>0.92024539877300604</v>
      </c>
      <c r="M371" s="16">
        <f t="shared" si="63"/>
        <v>17.913213276644367</v>
      </c>
      <c r="N371" s="17">
        <v>54.727699999999999</v>
      </c>
      <c r="O371" s="16">
        <f t="shared" si="64"/>
        <v>22.705494344155031</v>
      </c>
      <c r="P371" s="18">
        <v>5.2356E-2</v>
      </c>
      <c r="Q371" s="16">
        <f t="shared" si="67"/>
        <v>20.264169575294968</v>
      </c>
      <c r="R371" s="18">
        <v>0.32851900000000001</v>
      </c>
      <c r="S371" s="23">
        <f t="shared" si="65"/>
        <v>15.786899056891713</v>
      </c>
      <c r="T371" s="18">
        <f>VLOOKUP(B371,'[1]SocCap Calc'!A$10:B$101,2,FALSE)</f>
        <v>44.488969629258484</v>
      </c>
    </row>
    <row r="372" spans="1:20" x14ac:dyDescent="0.3">
      <c r="A372" t="s">
        <v>455</v>
      </c>
      <c r="B372" t="s">
        <v>76</v>
      </c>
      <c r="C372" s="14">
        <f t="shared" si="58"/>
        <v>69.30539441761772</v>
      </c>
      <c r="D372" s="26">
        <f t="shared" si="66"/>
        <v>76</v>
      </c>
      <c r="E372" s="16">
        <f t="shared" si="59"/>
        <v>6.94232995118589</v>
      </c>
      <c r="F372" s="17">
        <v>166.4</v>
      </c>
      <c r="G372" s="16">
        <f t="shared" si="60"/>
        <v>2.1620009780061551</v>
      </c>
      <c r="H372" s="18">
        <v>0.91764705882352904</v>
      </c>
      <c r="I372" s="16">
        <f t="shared" si="61"/>
        <v>2.2315889358796817</v>
      </c>
      <c r="J372" s="18">
        <v>0.28410000000000002</v>
      </c>
      <c r="K372" s="16">
        <f t="shared" si="62"/>
        <v>2.2448166069950242</v>
      </c>
      <c r="L372" s="18">
        <v>0.85882352941176399</v>
      </c>
      <c r="M372" s="16">
        <f t="shared" si="63"/>
        <v>16.065331506661796</v>
      </c>
      <c r="N372" s="17">
        <v>57.798099999999998</v>
      </c>
      <c r="O372" s="16">
        <f t="shared" si="64"/>
        <v>2.7247404551951639</v>
      </c>
      <c r="P372" s="18">
        <v>0.195767</v>
      </c>
      <c r="Q372" s="16">
        <f t="shared" si="67"/>
        <v>21.147686926802294</v>
      </c>
      <c r="R372" s="18">
        <v>0.30291899999999999</v>
      </c>
      <c r="S372" s="23">
        <f t="shared" si="65"/>
        <v>15.786899056891713</v>
      </c>
      <c r="T372" s="18">
        <f>VLOOKUP(B372,'[1]SocCap Calc'!A$10:B$101,2,FALSE)</f>
        <v>44.488969629258484</v>
      </c>
    </row>
    <row r="373" spans="1:20" x14ac:dyDescent="0.3">
      <c r="A373" t="s">
        <v>456</v>
      </c>
      <c r="B373" t="s">
        <v>76</v>
      </c>
      <c r="C373" s="14">
        <f t="shared" si="58"/>
        <v>85.119438999095465</v>
      </c>
      <c r="D373" s="26">
        <f t="shared" si="66"/>
        <v>265</v>
      </c>
      <c r="E373" s="16">
        <f t="shared" si="59"/>
        <v>6.94232995118589</v>
      </c>
      <c r="F373" s="17">
        <v>166.4</v>
      </c>
      <c r="G373" s="16">
        <f t="shared" si="60"/>
        <v>2.8191000288479131</v>
      </c>
      <c r="H373" s="18">
        <v>0.89261744966442902</v>
      </c>
      <c r="I373" s="16">
        <f t="shared" si="61"/>
        <v>2.8771519591591916</v>
      </c>
      <c r="J373" s="18">
        <v>0.30909999999999999</v>
      </c>
      <c r="K373" s="16">
        <f t="shared" si="62"/>
        <v>2.4544834824805717</v>
      </c>
      <c r="L373" s="18">
        <v>0.84563758389261701</v>
      </c>
      <c r="M373" s="16">
        <f t="shared" si="63"/>
        <v>10.875987915704673</v>
      </c>
      <c r="N373" s="17">
        <v>66.420599999999993</v>
      </c>
      <c r="O373" s="16">
        <f t="shared" si="64"/>
        <v>27.678007654131097</v>
      </c>
      <c r="P373" s="18">
        <v>1.6666E-2</v>
      </c>
      <c r="Q373" s="16">
        <f t="shared" si="67"/>
        <v>15.685478950694421</v>
      </c>
      <c r="R373" s="18">
        <v>0.46118700000000001</v>
      </c>
      <c r="S373" s="23">
        <f t="shared" si="65"/>
        <v>15.786899056891713</v>
      </c>
      <c r="T373" s="18">
        <f>VLOOKUP(B373,'[1]SocCap Calc'!A$10:B$101,2,FALSE)</f>
        <v>44.488969629258484</v>
      </c>
    </row>
    <row r="374" spans="1:20" x14ac:dyDescent="0.3">
      <c r="A374" t="s">
        <v>457</v>
      </c>
      <c r="B374" t="s">
        <v>76</v>
      </c>
      <c r="C374" s="14">
        <f t="shared" si="58"/>
        <v>86.586750036670722</v>
      </c>
      <c r="D374" s="26">
        <f t="shared" si="66"/>
        <v>284</v>
      </c>
      <c r="E374" s="16">
        <f t="shared" si="59"/>
        <v>6.94232995118589</v>
      </c>
      <c r="F374" s="17">
        <v>166.4</v>
      </c>
      <c r="G374" s="16">
        <f t="shared" si="60"/>
        <v>1.2541179467506183</v>
      </c>
      <c r="H374" s="18">
        <v>0.952229299363057</v>
      </c>
      <c r="I374" s="16">
        <f t="shared" si="61"/>
        <v>3.4245894029002164</v>
      </c>
      <c r="J374" s="18">
        <v>0.33029999999999998</v>
      </c>
      <c r="K374" s="16">
        <f t="shared" si="62"/>
        <v>2.8358086648875416</v>
      </c>
      <c r="L374" s="18">
        <v>0.82165605095541405</v>
      </c>
      <c r="M374" s="16">
        <f t="shared" si="63"/>
        <v>15.850656080869459</v>
      </c>
      <c r="N374" s="17">
        <v>58.154800000000002</v>
      </c>
      <c r="O374" s="16">
        <f t="shared" si="64"/>
        <v>20.132856118637854</v>
      </c>
      <c r="P374" s="18">
        <v>7.0820999999999995E-2</v>
      </c>
      <c r="Q374" s="16">
        <f t="shared" si="67"/>
        <v>20.359492814547433</v>
      </c>
      <c r="R374" s="18">
        <v>0.32575700000000002</v>
      </c>
      <c r="S374" s="23">
        <f t="shared" si="65"/>
        <v>15.786899056891713</v>
      </c>
      <c r="T374" s="18">
        <f>VLOOKUP(B374,'[1]SocCap Calc'!A$10:B$101,2,FALSE)</f>
        <v>44.488969629258484</v>
      </c>
    </row>
    <row r="375" spans="1:20" x14ac:dyDescent="0.3">
      <c r="A375" t="s">
        <v>458</v>
      </c>
      <c r="B375" t="s">
        <v>76</v>
      </c>
      <c r="C375" s="14">
        <f t="shared" si="58"/>
        <v>90.635170928061598</v>
      </c>
      <c r="D375" s="26">
        <f t="shared" si="66"/>
        <v>333</v>
      </c>
      <c r="E375" s="16">
        <f t="shared" si="59"/>
        <v>6.94232995118589</v>
      </c>
      <c r="F375" s="17">
        <v>166.4</v>
      </c>
      <c r="G375" s="16">
        <f t="shared" si="60"/>
        <v>5.250573803729214</v>
      </c>
      <c r="H375" s="18">
        <v>0.8</v>
      </c>
      <c r="I375" s="16">
        <f t="shared" si="61"/>
        <v>4.0856459387384367</v>
      </c>
      <c r="J375" s="18">
        <v>0.35589999999999999</v>
      </c>
      <c r="K375" s="16">
        <f t="shared" si="62"/>
        <v>5.1824778457786094</v>
      </c>
      <c r="L375" s="18">
        <v>0.67407407407407405</v>
      </c>
      <c r="M375" s="16">
        <f t="shared" si="63"/>
        <v>16.28121060739549</v>
      </c>
      <c r="N375" s="17">
        <v>57.439399999999999</v>
      </c>
      <c r="O375" s="16">
        <f t="shared" si="64"/>
        <v>16.571148910561973</v>
      </c>
      <c r="P375" s="18">
        <v>9.6384999999999998E-2</v>
      </c>
      <c r="Q375" s="16">
        <f t="shared" si="67"/>
        <v>20.534884813780259</v>
      </c>
      <c r="R375" s="18">
        <v>0.32067499999999999</v>
      </c>
      <c r="S375" s="23">
        <f t="shared" si="65"/>
        <v>15.786899056891713</v>
      </c>
      <c r="T375" s="18">
        <f>VLOOKUP(B375,'[1]SocCap Calc'!A$10:B$101,2,FALSE)</f>
        <v>44.488969629258484</v>
      </c>
    </row>
    <row r="376" spans="1:20" x14ac:dyDescent="0.3">
      <c r="A376" t="s">
        <v>459</v>
      </c>
      <c r="B376" t="s">
        <v>77</v>
      </c>
      <c r="C376" s="14">
        <f t="shared" si="58"/>
        <v>99.884538460691545</v>
      </c>
      <c r="D376" s="26">
        <f t="shared" si="66"/>
        <v>451</v>
      </c>
      <c r="E376" s="16">
        <f t="shared" si="59"/>
        <v>6.3701599002639711</v>
      </c>
      <c r="F376" s="17">
        <v>167.9</v>
      </c>
      <c r="G376" s="16">
        <f t="shared" si="60"/>
        <v>5.7071454388361289</v>
      </c>
      <c r="H376" s="18">
        <v>0.78260869565217295</v>
      </c>
      <c r="I376" s="16">
        <f t="shared" si="61"/>
        <v>1.6996450046973637</v>
      </c>
      <c r="J376" s="18">
        <v>0.26350000000000001</v>
      </c>
      <c r="K376" s="16">
        <f t="shared" si="62"/>
        <v>3.4566922390321908</v>
      </c>
      <c r="L376" s="18">
        <v>0.78260869565217295</v>
      </c>
      <c r="M376" s="16">
        <f t="shared" si="63"/>
        <v>16.056665047083971</v>
      </c>
      <c r="N376" s="17">
        <v>57.8125</v>
      </c>
      <c r="O376" s="16">
        <f t="shared" si="64"/>
        <v>30</v>
      </c>
      <c r="P376" s="18">
        <v>0</v>
      </c>
      <c r="Q376" s="16">
        <f t="shared" si="67"/>
        <v>22.342747681905582</v>
      </c>
      <c r="R376" s="18">
        <v>0.26829199999999997</v>
      </c>
      <c r="S376" s="23">
        <f t="shared" si="65"/>
        <v>14.251483148872346</v>
      </c>
      <c r="T376" s="18">
        <f>VLOOKUP(B376,'[1]SocCap Calc'!A$10:B$101,2,FALSE)</f>
        <v>41.863666560118773</v>
      </c>
    </row>
    <row r="377" spans="1:20" x14ac:dyDescent="0.3">
      <c r="A377" t="s">
        <v>460</v>
      </c>
      <c r="B377" t="s">
        <v>77</v>
      </c>
      <c r="C377" s="14">
        <f t="shared" si="58"/>
        <v>80.996966032778602</v>
      </c>
      <c r="D377" s="26">
        <f t="shared" si="66"/>
        <v>194</v>
      </c>
      <c r="E377" s="16">
        <f t="shared" si="59"/>
        <v>6.3701599002639711</v>
      </c>
      <c r="F377" s="17">
        <v>167.9</v>
      </c>
      <c r="G377" s="16">
        <f t="shared" si="60"/>
        <v>2.9137479487953648</v>
      </c>
      <c r="H377" s="18">
        <v>0.889012208657047</v>
      </c>
      <c r="I377" s="16">
        <f t="shared" si="61"/>
        <v>4.2095940392081035</v>
      </c>
      <c r="J377" s="18">
        <v>0.36070000000000002</v>
      </c>
      <c r="K377" s="16">
        <f t="shared" si="62"/>
        <v>3.3707544963525757</v>
      </c>
      <c r="L377" s="18">
        <v>0.78801331853496104</v>
      </c>
      <c r="M377" s="16">
        <f t="shared" si="63"/>
        <v>13.110249341865202</v>
      </c>
      <c r="N377" s="17">
        <v>62.708199999999998</v>
      </c>
      <c r="O377" s="16">
        <f t="shared" si="64"/>
        <v>20.449124126865527</v>
      </c>
      <c r="P377" s="18">
        <v>6.8551000000000001E-2</v>
      </c>
      <c r="Q377" s="16">
        <f t="shared" si="67"/>
        <v>16.321853030555499</v>
      </c>
      <c r="R377" s="18">
        <v>0.44274799999999997</v>
      </c>
      <c r="S377" s="23">
        <f t="shared" si="65"/>
        <v>14.251483148872346</v>
      </c>
      <c r="T377" s="18">
        <f>VLOOKUP(B377,'[1]SocCap Calc'!A$10:B$101,2,FALSE)</f>
        <v>41.863666560118773</v>
      </c>
    </row>
    <row r="378" spans="1:20" x14ac:dyDescent="0.3">
      <c r="A378" t="s">
        <v>461</v>
      </c>
      <c r="B378" t="s">
        <v>77</v>
      </c>
      <c r="C378" s="14">
        <f t="shared" si="58"/>
        <v>92.024308583633257</v>
      </c>
      <c r="D378" s="26">
        <f t="shared" si="66"/>
        <v>351</v>
      </c>
      <c r="E378" s="16">
        <f t="shared" si="59"/>
        <v>6.3701599002639711</v>
      </c>
      <c r="F378" s="17">
        <v>167.9</v>
      </c>
      <c r="G378" s="16">
        <f t="shared" si="60"/>
        <v>3.5905148003551517</v>
      </c>
      <c r="H378" s="18">
        <v>0.86323343182777501</v>
      </c>
      <c r="I378" s="16">
        <f t="shared" si="61"/>
        <v>6.5077984020831634</v>
      </c>
      <c r="J378" s="18">
        <v>0.44969999999999999</v>
      </c>
      <c r="K378" s="16">
        <f t="shared" si="62"/>
        <v>5.8059005568210464</v>
      </c>
      <c r="L378" s="18">
        <v>0.63486703250316501</v>
      </c>
      <c r="M378" s="16">
        <f t="shared" si="63"/>
        <v>15.89826142480042</v>
      </c>
      <c r="N378" s="17">
        <v>58.075699999999998</v>
      </c>
      <c r="O378" s="16">
        <f t="shared" si="64"/>
        <v>22.38574320808344</v>
      </c>
      <c r="P378" s="18">
        <v>5.4650999999999998E-2</v>
      </c>
      <c r="Q378" s="16">
        <f t="shared" si="67"/>
        <v>17.214447142353702</v>
      </c>
      <c r="R378" s="18">
        <v>0.41688500000000001</v>
      </c>
      <c r="S378" s="23">
        <f t="shared" si="65"/>
        <v>14.251483148872346</v>
      </c>
      <c r="T378" s="18">
        <f>VLOOKUP(B378,'[1]SocCap Calc'!A$10:B$101,2,FALSE)</f>
        <v>41.863666560118773</v>
      </c>
    </row>
    <row r="379" spans="1:20" x14ac:dyDescent="0.3">
      <c r="A379" t="s">
        <v>462</v>
      </c>
      <c r="B379" t="s">
        <v>77</v>
      </c>
      <c r="C379" s="14">
        <f t="shared" si="58"/>
        <v>70.363849498232128</v>
      </c>
      <c r="D379" s="26">
        <f t="shared" si="66"/>
        <v>83</v>
      </c>
      <c r="E379" s="16">
        <f t="shared" si="59"/>
        <v>6.3701599002639711</v>
      </c>
      <c r="F379" s="17">
        <v>167.9</v>
      </c>
      <c r="G379" s="16">
        <f t="shared" si="60"/>
        <v>2.4717394511136348</v>
      </c>
      <c r="H379" s="18">
        <v>0.90584878744650399</v>
      </c>
      <c r="I379" s="16">
        <f t="shared" si="61"/>
        <v>3.1198836559122887</v>
      </c>
      <c r="J379" s="18">
        <v>0.31850000000000001</v>
      </c>
      <c r="K379" s="16">
        <f t="shared" si="62"/>
        <v>1.1795160964001417</v>
      </c>
      <c r="L379" s="18">
        <v>0.92582025677603397</v>
      </c>
      <c r="M379" s="16">
        <f t="shared" si="63"/>
        <v>5.8650289510577345</v>
      </c>
      <c r="N379" s="17">
        <v>74.746700000000004</v>
      </c>
      <c r="O379" s="16">
        <f t="shared" si="64"/>
        <v>23.632424325978253</v>
      </c>
      <c r="P379" s="18">
        <v>4.5703000000000001E-2</v>
      </c>
      <c r="Q379" s="16">
        <f t="shared" si="67"/>
        <v>13.473613968633753</v>
      </c>
      <c r="R379" s="18">
        <v>0.52527599999999997</v>
      </c>
      <c r="S379" s="23">
        <f t="shared" si="65"/>
        <v>14.251483148872346</v>
      </c>
      <c r="T379" s="18">
        <f>VLOOKUP(B379,'[1]SocCap Calc'!A$10:B$101,2,FALSE)</f>
        <v>41.863666560118773</v>
      </c>
    </row>
    <row r="380" spans="1:20" x14ac:dyDescent="0.3">
      <c r="A380" t="s">
        <v>463</v>
      </c>
      <c r="B380" t="s">
        <v>77</v>
      </c>
      <c r="C380" s="14">
        <f t="shared" si="58"/>
        <v>88.365175303358967</v>
      </c>
      <c r="D380" s="26">
        <f t="shared" si="66"/>
        <v>306</v>
      </c>
      <c r="E380" s="16">
        <f t="shared" si="59"/>
        <v>6.3701599002639711</v>
      </c>
      <c r="F380" s="17">
        <v>167.9</v>
      </c>
      <c r="G380" s="16">
        <f t="shared" si="60"/>
        <v>3.7871880726253551</v>
      </c>
      <c r="H380" s="18">
        <v>0.85574193548387001</v>
      </c>
      <c r="I380" s="16">
        <f t="shared" si="61"/>
        <v>5.6195036820505555</v>
      </c>
      <c r="J380" s="18">
        <v>0.4153</v>
      </c>
      <c r="K380" s="16">
        <f t="shared" si="62"/>
        <v>5.0225961245540107</v>
      </c>
      <c r="L380" s="18">
        <v>0.68412903225806398</v>
      </c>
      <c r="M380" s="16">
        <f t="shared" si="63"/>
        <v>15.804916433097613</v>
      </c>
      <c r="N380" s="17">
        <v>58.230800000000002</v>
      </c>
      <c r="O380" s="16">
        <f t="shared" si="64"/>
        <v>23.460357810488748</v>
      </c>
      <c r="P380" s="18">
        <v>4.6938000000000001E-2</v>
      </c>
      <c r="Q380" s="16">
        <f t="shared" si="67"/>
        <v>14.048970131406357</v>
      </c>
      <c r="R380" s="18">
        <v>0.50860499999999997</v>
      </c>
      <c r="S380" s="23">
        <f t="shared" si="65"/>
        <v>14.251483148872346</v>
      </c>
      <c r="T380" s="18">
        <f>VLOOKUP(B380,'[1]SocCap Calc'!A$10:B$101,2,FALSE)</f>
        <v>41.863666560118773</v>
      </c>
    </row>
    <row r="381" spans="1:20" x14ac:dyDescent="0.3">
      <c r="A381" t="s">
        <v>464</v>
      </c>
      <c r="B381" t="s">
        <v>77</v>
      </c>
      <c r="C381" s="14">
        <f t="shared" si="58"/>
        <v>88.744606070437726</v>
      </c>
      <c r="D381" s="26">
        <f t="shared" si="66"/>
        <v>308</v>
      </c>
      <c r="E381" s="16">
        <f t="shared" si="59"/>
        <v>6.3701599002639711</v>
      </c>
      <c r="F381" s="17">
        <v>167.9</v>
      </c>
      <c r="G381" s="16">
        <f t="shared" si="60"/>
        <v>2.6898431371563696</v>
      </c>
      <c r="H381" s="18">
        <v>0.89754098360655699</v>
      </c>
      <c r="I381" s="16">
        <f t="shared" si="61"/>
        <v>5.8803111434554785</v>
      </c>
      <c r="J381" s="18">
        <v>0.4254</v>
      </c>
      <c r="K381" s="16">
        <f t="shared" si="62"/>
        <v>4.2684482443458842</v>
      </c>
      <c r="L381" s="18">
        <v>0.73155737704918</v>
      </c>
      <c r="M381" s="16">
        <f t="shared" si="63"/>
        <v>19.045991763962373</v>
      </c>
      <c r="N381" s="17">
        <v>52.845500000000001</v>
      </c>
      <c r="O381" s="16">
        <f t="shared" si="64"/>
        <v>15.799566430577455</v>
      </c>
      <c r="P381" s="18">
        <v>0.101923</v>
      </c>
      <c r="Q381" s="16">
        <f t="shared" si="67"/>
        <v>20.438802301803836</v>
      </c>
      <c r="R381" s="18">
        <v>0.323459</v>
      </c>
      <c r="S381" s="23">
        <f t="shared" si="65"/>
        <v>14.251483148872346</v>
      </c>
      <c r="T381" s="18">
        <f>VLOOKUP(B381,'[1]SocCap Calc'!A$10:B$101,2,FALSE)</f>
        <v>41.863666560118773</v>
      </c>
    </row>
    <row r="382" spans="1:20" x14ac:dyDescent="0.3">
      <c r="A382" t="s">
        <v>465</v>
      </c>
      <c r="B382" t="s">
        <v>77</v>
      </c>
      <c r="C382" s="14">
        <f t="shared" si="58"/>
        <v>94.099465219053144</v>
      </c>
      <c r="D382" s="26">
        <f t="shared" si="66"/>
        <v>379</v>
      </c>
      <c r="E382" s="16">
        <f t="shared" si="59"/>
        <v>6.3701599002639711</v>
      </c>
      <c r="F382" s="17">
        <v>167.9</v>
      </c>
      <c r="G382" s="16">
        <f t="shared" si="60"/>
        <v>0.97232848217210233</v>
      </c>
      <c r="H382" s="18">
        <v>0.96296296296296202</v>
      </c>
      <c r="I382" s="16">
        <f t="shared" si="61"/>
        <v>3.8351674857059868</v>
      </c>
      <c r="J382" s="18">
        <v>0.34620000000000001</v>
      </c>
      <c r="K382" s="16">
        <f t="shared" si="62"/>
        <v>4.1960403012696146</v>
      </c>
      <c r="L382" s="18">
        <v>0.73611111111111105</v>
      </c>
      <c r="M382" s="16">
        <f t="shared" si="63"/>
        <v>18.453362406581629</v>
      </c>
      <c r="N382" s="17">
        <v>53.830199999999998</v>
      </c>
      <c r="O382" s="16">
        <f t="shared" si="64"/>
        <v>24.641416799804162</v>
      </c>
      <c r="P382" s="18">
        <v>3.8461000000000002E-2</v>
      </c>
      <c r="Q382" s="16">
        <f t="shared" si="67"/>
        <v>21.379506694383334</v>
      </c>
      <c r="R382" s="18">
        <v>0.29620200000000002</v>
      </c>
      <c r="S382" s="23">
        <f t="shared" si="65"/>
        <v>14.251483148872346</v>
      </c>
      <c r="T382" s="18">
        <f>VLOOKUP(B382,'[1]SocCap Calc'!A$10:B$101,2,FALSE)</f>
        <v>41.863666560118773</v>
      </c>
    </row>
    <row r="383" spans="1:20" x14ac:dyDescent="0.3">
      <c r="A383" t="s">
        <v>466</v>
      </c>
      <c r="B383" t="s">
        <v>78</v>
      </c>
      <c r="C383" s="14">
        <f t="shared" si="58"/>
        <v>104.72748687169002</v>
      </c>
      <c r="D383" s="26">
        <f t="shared" si="66"/>
        <v>497</v>
      </c>
      <c r="E383" s="16">
        <f t="shared" si="59"/>
        <v>22.00947462546295</v>
      </c>
      <c r="F383" s="17">
        <v>126.9</v>
      </c>
      <c r="G383" s="16">
        <f t="shared" si="60"/>
        <v>5.4964684446752372</v>
      </c>
      <c r="H383" s="18">
        <v>0.79063360881542599</v>
      </c>
      <c r="I383" s="16">
        <f t="shared" si="61"/>
        <v>4.6640704075968804</v>
      </c>
      <c r="J383" s="18">
        <v>0.37830000000000003</v>
      </c>
      <c r="K383" s="16">
        <f t="shared" si="62"/>
        <v>3.1976783853085591</v>
      </c>
      <c r="L383" s="18">
        <v>0.79889807162534399</v>
      </c>
      <c r="M383" s="16">
        <f t="shared" si="63"/>
        <v>14.650231061846771</v>
      </c>
      <c r="N383" s="17">
        <v>60.1494</v>
      </c>
      <c r="O383" s="16">
        <f t="shared" si="64"/>
        <v>8.942680957042235</v>
      </c>
      <c r="P383" s="18">
        <v>0.15113799999999999</v>
      </c>
      <c r="Q383" s="16">
        <f t="shared" si="67"/>
        <v>20.530260152643461</v>
      </c>
      <c r="R383" s="18">
        <v>0.32080900000000001</v>
      </c>
      <c r="S383" s="23">
        <f t="shared" si="65"/>
        <v>25.236622837113924</v>
      </c>
      <c r="T383" s="18">
        <f>VLOOKUP(B383,'[1]SocCap Calc'!A$10:B$101,2,FALSE)</f>
        <v>60.64640860925568</v>
      </c>
    </row>
    <row r="384" spans="1:20" x14ac:dyDescent="0.3">
      <c r="A384" t="s">
        <v>467</v>
      </c>
      <c r="B384" t="s">
        <v>78</v>
      </c>
      <c r="C384" s="14">
        <f t="shared" si="58"/>
        <v>98.677021051895153</v>
      </c>
      <c r="D384" s="26">
        <f t="shared" si="66"/>
        <v>432</v>
      </c>
      <c r="E384" s="16">
        <f t="shared" si="59"/>
        <v>22.00947462546295</v>
      </c>
      <c r="F384" s="17">
        <v>126.9</v>
      </c>
      <c r="G384" s="16">
        <f t="shared" si="60"/>
        <v>5.0831295366399019</v>
      </c>
      <c r="H384" s="18">
        <v>0.806378132118451</v>
      </c>
      <c r="I384" s="16">
        <f t="shared" si="61"/>
        <v>4.4058451982850757</v>
      </c>
      <c r="J384" s="18">
        <v>0.36830000000000002</v>
      </c>
      <c r="K384" s="16">
        <f t="shared" si="62"/>
        <v>2.5716530416125503</v>
      </c>
      <c r="L384" s="18">
        <v>0.83826879271070598</v>
      </c>
      <c r="M384" s="16">
        <f t="shared" si="63"/>
        <v>14.419606943081359</v>
      </c>
      <c r="N384" s="17">
        <v>60.532600000000002</v>
      </c>
      <c r="O384" s="16">
        <f t="shared" si="64"/>
        <v>8.2652822539572348</v>
      </c>
      <c r="P384" s="18">
        <v>0.156</v>
      </c>
      <c r="Q384" s="16">
        <f t="shared" si="67"/>
        <v>16.685406615742146</v>
      </c>
      <c r="R384" s="18">
        <v>0.43221399999999999</v>
      </c>
      <c r="S384" s="23">
        <f t="shared" si="65"/>
        <v>25.236622837113924</v>
      </c>
      <c r="T384" s="18">
        <f>VLOOKUP(B384,'[1]SocCap Calc'!A$10:B$101,2,FALSE)</f>
        <v>60.64640860925568</v>
      </c>
    </row>
    <row r="385" spans="1:20" x14ac:dyDescent="0.3">
      <c r="A385" t="s">
        <v>468</v>
      </c>
      <c r="B385" t="s">
        <v>78</v>
      </c>
      <c r="C385" s="14">
        <f t="shared" si="58"/>
        <v>110.9930936673985</v>
      </c>
      <c r="D385" s="26">
        <f t="shared" si="66"/>
        <v>524</v>
      </c>
      <c r="E385" s="16">
        <f t="shared" si="59"/>
        <v>22.00947462546295</v>
      </c>
      <c r="F385" s="17">
        <v>126.9</v>
      </c>
      <c r="G385" s="16">
        <f t="shared" si="60"/>
        <v>3.1119415986793655</v>
      </c>
      <c r="H385" s="18">
        <v>0.88146279949558604</v>
      </c>
      <c r="I385" s="16">
        <f t="shared" si="61"/>
        <v>4.021089636410486</v>
      </c>
      <c r="J385" s="18">
        <v>0.35339999999999999</v>
      </c>
      <c r="K385" s="16">
        <f t="shared" si="62"/>
        <v>4.0303375084604811</v>
      </c>
      <c r="L385" s="18">
        <v>0.74653215636822101</v>
      </c>
      <c r="M385" s="16">
        <f t="shared" si="63"/>
        <v>20.420889465735822</v>
      </c>
      <c r="N385" s="17">
        <v>50.561</v>
      </c>
      <c r="O385" s="16">
        <f t="shared" si="64"/>
        <v>16.086854815143738</v>
      </c>
      <c r="P385" s="18">
        <v>9.9861000000000005E-2</v>
      </c>
      <c r="Q385" s="16">
        <f t="shared" si="67"/>
        <v>16.07588318039172</v>
      </c>
      <c r="R385" s="18">
        <v>0.44987500000000002</v>
      </c>
      <c r="S385" s="23">
        <f t="shared" si="65"/>
        <v>25.236622837113924</v>
      </c>
      <c r="T385" s="18">
        <f>VLOOKUP(B385,'[1]SocCap Calc'!A$10:B$101,2,FALSE)</f>
        <v>60.64640860925568</v>
      </c>
    </row>
    <row r="386" spans="1:20" x14ac:dyDescent="0.3">
      <c r="A386" t="s">
        <v>469</v>
      </c>
      <c r="B386" t="s">
        <v>78</v>
      </c>
      <c r="C386" s="14">
        <f t="shared" si="58"/>
        <v>113.73497246892589</v>
      </c>
      <c r="D386" s="26">
        <f t="shared" si="66"/>
        <v>536</v>
      </c>
      <c r="E386" s="16">
        <f t="shared" si="59"/>
        <v>22.00947462546295</v>
      </c>
      <c r="F386" s="17">
        <v>126.9</v>
      </c>
      <c r="G386" s="16">
        <f t="shared" si="60"/>
        <v>2.6728034068757509</v>
      </c>
      <c r="H386" s="18">
        <v>0.89819004524886803</v>
      </c>
      <c r="I386" s="16">
        <f t="shared" si="61"/>
        <v>3.7370419061675006</v>
      </c>
      <c r="J386" s="18">
        <v>0.34239999999999998</v>
      </c>
      <c r="K386" s="16">
        <f t="shared" si="62"/>
        <v>4.4608535139003562</v>
      </c>
      <c r="L386" s="18">
        <v>0.71945701357465996</v>
      </c>
      <c r="M386" s="16">
        <f t="shared" si="63"/>
        <v>16.752690081927913</v>
      </c>
      <c r="N386" s="17">
        <v>56.655999999999999</v>
      </c>
      <c r="O386" s="16">
        <f t="shared" si="64"/>
        <v>20.572008877198922</v>
      </c>
      <c r="P386" s="18">
        <v>6.7669000000000007E-2</v>
      </c>
      <c r="Q386" s="16">
        <f t="shared" si="67"/>
        <v>18.293477220278564</v>
      </c>
      <c r="R386" s="18">
        <v>0.38562000000000002</v>
      </c>
      <c r="S386" s="23">
        <f t="shared" si="65"/>
        <v>25.236622837113924</v>
      </c>
      <c r="T386" s="18">
        <f>VLOOKUP(B386,'[1]SocCap Calc'!A$10:B$101,2,FALSE)</f>
        <v>60.64640860925568</v>
      </c>
    </row>
    <row r="387" spans="1:20" x14ac:dyDescent="0.3">
      <c r="A387" t="s">
        <v>470</v>
      </c>
      <c r="B387" t="s">
        <v>78</v>
      </c>
      <c r="C387" s="14">
        <f t="shared" si="58"/>
        <v>108.46811853306478</v>
      </c>
      <c r="D387" s="26">
        <f t="shared" si="66"/>
        <v>517</v>
      </c>
      <c r="E387" s="16">
        <f t="shared" si="59"/>
        <v>22.00947462546295</v>
      </c>
      <c r="F387" s="17">
        <v>126.9</v>
      </c>
      <c r="G387" s="16">
        <f t="shared" si="60"/>
        <v>0.65632172546615308</v>
      </c>
      <c r="H387" s="18">
        <v>0.97499999999999998</v>
      </c>
      <c r="I387" s="16">
        <f t="shared" si="61"/>
        <v>5.50846684204648</v>
      </c>
      <c r="J387" s="18">
        <v>0.41099999999999998</v>
      </c>
      <c r="K387" s="16">
        <f t="shared" si="62"/>
        <v>0.39751960748870108</v>
      </c>
      <c r="L387" s="18">
        <v>0.97499999999999998</v>
      </c>
      <c r="M387" s="16">
        <f t="shared" si="63"/>
        <v>18.022928247549732</v>
      </c>
      <c r="N387" s="17">
        <v>54.545400000000001</v>
      </c>
      <c r="O387" s="16">
        <f t="shared" si="64"/>
        <v>10.096432224061335</v>
      </c>
      <c r="P387" s="18">
        <v>0.14285700000000001</v>
      </c>
      <c r="Q387" s="16">
        <f t="shared" si="67"/>
        <v>26.540352423875508</v>
      </c>
      <c r="R387" s="18">
        <v>0.14666599999999999</v>
      </c>
      <c r="S387" s="23">
        <f t="shared" si="65"/>
        <v>25.236622837113924</v>
      </c>
      <c r="T387" s="18">
        <f>VLOOKUP(B387,'[1]SocCap Calc'!A$10:B$101,2,FALSE)</f>
        <v>60.64640860925568</v>
      </c>
    </row>
    <row r="388" spans="1:20" x14ac:dyDescent="0.3">
      <c r="A388" t="s">
        <v>471</v>
      </c>
      <c r="B388" t="s">
        <v>79</v>
      </c>
      <c r="C388" s="14">
        <f t="shared" si="58"/>
        <v>88.222255686377807</v>
      </c>
      <c r="D388" s="26">
        <f t="shared" si="66"/>
        <v>304</v>
      </c>
      <c r="E388" s="16">
        <f t="shared" si="59"/>
        <v>7.8959467027224122</v>
      </c>
      <c r="F388" s="17">
        <v>163.9</v>
      </c>
      <c r="G388" s="16">
        <f t="shared" si="60"/>
        <v>2.4007968104937731</v>
      </c>
      <c r="H388" s="18">
        <v>0.90855106888361004</v>
      </c>
      <c r="I388" s="16">
        <f t="shared" si="61"/>
        <v>3.6053470494184809</v>
      </c>
      <c r="J388" s="18">
        <v>0.33729999999999999</v>
      </c>
      <c r="K388" s="16">
        <f t="shared" si="62"/>
        <v>6.0808224993520996</v>
      </c>
      <c r="L388" s="18">
        <v>0.61757719714964299</v>
      </c>
      <c r="M388" s="16">
        <f t="shared" si="63"/>
        <v>10.803586867981604</v>
      </c>
      <c r="N388" s="17">
        <v>66.540899999999993</v>
      </c>
      <c r="O388" s="16">
        <f t="shared" si="64"/>
        <v>23.096022638015018</v>
      </c>
      <c r="P388" s="18">
        <v>4.9553E-2</v>
      </c>
      <c r="Q388" s="16">
        <f t="shared" si="67"/>
        <v>17.823280329773262</v>
      </c>
      <c r="R388" s="18">
        <v>0.39924399999999999</v>
      </c>
      <c r="S388" s="23">
        <f t="shared" si="65"/>
        <v>16.516452788621148</v>
      </c>
      <c r="T388" s="18">
        <f>VLOOKUP(B388,'[1]SocCap Calc'!A$10:B$101,2,FALSE)</f>
        <v>45.736383858203325</v>
      </c>
    </row>
    <row r="389" spans="1:20" x14ac:dyDescent="0.3">
      <c r="A389" t="s">
        <v>472</v>
      </c>
      <c r="B389" t="s">
        <v>79</v>
      </c>
      <c r="C389" s="14">
        <f t="shared" si="58"/>
        <v>78.830801720619718</v>
      </c>
      <c r="D389" s="26">
        <f t="shared" si="66"/>
        <v>161</v>
      </c>
      <c r="E389" s="16">
        <f t="shared" si="59"/>
        <v>7.8959467027224122</v>
      </c>
      <c r="F389" s="17">
        <v>163.9</v>
      </c>
      <c r="G389" s="16">
        <f t="shared" si="60"/>
        <v>4.0328986103965967</v>
      </c>
      <c r="H389" s="18">
        <v>0.84638255698711495</v>
      </c>
      <c r="I389" s="16">
        <f t="shared" si="61"/>
        <v>4.1114684596696174</v>
      </c>
      <c r="J389" s="18">
        <v>0.3569</v>
      </c>
      <c r="K389" s="16">
        <f t="shared" si="62"/>
        <v>4.1130869199029094</v>
      </c>
      <c r="L389" s="18">
        <v>0.741328047571853</v>
      </c>
      <c r="M389" s="16">
        <f t="shared" si="63"/>
        <v>12.889736092607254</v>
      </c>
      <c r="N389" s="17">
        <v>63.074599999999997</v>
      </c>
      <c r="O389" s="16">
        <f t="shared" si="64"/>
        <v>14.604435604772616</v>
      </c>
      <c r="P389" s="18">
        <v>0.110501</v>
      </c>
      <c r="Q389" s="16">
        <f t="shared" si="67"/>
        <v>14.666776541927163</v>
      </c>
      <c r="R389" s="18">
        <v>0.49070399999999997</v>
      </c>
      <c r="S389" s="23">
        <f t="shared" si="65"/>
        <v>16.516452788621148</v>
      </c>
      <c r="T389" s="18">
        <f>VLOOKUP(B389,'[1]SocCap Calc'!A$10:B$101,2,FALSE)</f>
        <v>45.736383858203325</v>
      </c>
    </row>
    <row r="390" spans="1:20" x14ac:dyDescent="0.3">
      <c r="A390" t="s">
        <v>473</v>
      </c>
      <c r="B390" t="s">
        <v>79</v>
      </c>
      <c r="C390" s="14">
        <f t="shared" si="58"/>
        <v>100.7944922964016</v>
      </c>
      <c r="D390" s="26">
        <f t="shared" si="66"/>
        <v>462</v>
      </c>
      <c r="E390" s="16">
        <f t="shared" si="59"/>
        <v>7.8959467027224122</v>
      </c>
      <c r="F390" s="17">
        <v>163.9</v>
      </c>
      <c r="G390" s="16">
        <f t="shared" si="60"/>
        <v>2.8714075489144122</v>
      </c>
      <c r="H390" s="18">
        <v>0.890625</v>
      </c>
      <c r="I390" s="16">
        <f t="shared" si="61"/>
        <v>5.3793542373905785</v>
      </c>
      <c r="J390" s="18">
        <v>0.40600000000000003</v>
      </c>
      <c r="K390" s="16">
        <f t="shared" si="62"/>
        <v>10</v>
      </c>
      <c r="L390" s="18">
        <v>0.3671875</v>
      </c>
      <c r="M390" s="16">
        <f t="shared" si="63"/>
        <v>12.056492114447767</v>
      </c>
      <c r="N390" s="17">
        <v>64.459100000000007</v>
      </c>
      <c r="O390" s="16">
        <f t="shared" si="64"/>
        <v>28.091524591760937</v>
      </c>
      <c r="P390" s="18">
        <v>1.3698E-2</v>
      </c>
      <c r="Q390" s="16">
        <f t="shared" si="67"/>
        <v>17.983314312544334</v>
      </c>
      <c r="R390" s="18">
        <v>0.39460699999999999</v>
      </c>
      <c r="S390" s="23">
        <f t="shared" si="65"/>
        <v>16.516452788621148</v>
      </c>
      <c r="T390" s="18">
        <f>VLOOKUP(B390,'[1]SocCap Calc'!A$10:B$101,2,FALSE)</f>
        <v>45.736383858203325</v>
      </c>
    </row>
    <row r="391" spans="1:20" x14ac:dyDescent="0.3">
      <c r="A391" t="s">
        <v>474</v>
      </c>
      <c r="B391" t="s">
        <v>79</v>
      </c>
      <c r="C391" s="14">
        <f t="shared" si="58"/>
        <v>100.92780805626133</v>
      </c>
      <c r="D391" s="26">
        <f t="shared" si="66"/>
        <v>465</v>
      </c>
      <c r="E391" s="16">
        <f t="shared" si="59"/>
        <v>7.8959467027224122</v>
      </c>
      <c r="F391" s="17">
        <v>163.9</v>
      </c>
      <c r="G391" s="16">
        <f t="shared" si="60"/>
        <v>4.6006241338501148</v>
      </c>
      <c r="H391" s="18">
        <v>0.824757281553398</v>
      </c>
      <c r="I391" s="16">
        <f t="shared" si="61"/>
        <v>5.8209193453137624</v>
      </c>
      <c r="J391" s="18">
        <v>0.42309999999999998</v>
      </c>
      <c r="K391" s="16">
        <f t="shared" si="62"/>
        <v>6.4490802341128015</v>
      </c>
      <c r="L391" s="18">
        <v>0.59441747572815495</v>
      </c>
      <c r="M391" s="16">
        <f t="shared" si="63"/>
        <v>18.132763585949224</v>
      </c>
      <c r="N391" s="17">
        <v>54.362900000000003</v>
      </c>
      <c r="O391" s="16">
        <f t="shared" si="64"/>
        <v>23.695677927623787</v>
      </c>
      <c r="P391" s="18">
        <v>4.5248999999999998E-2</v>
      </c>
      <c r="Q391" s="16">
        <f t="shared" si="67"/>
        <v>17.816343338068066</v>
      </c>
      <c r="R391" s="18">
        <v>0.39944499999999999</v>
      </c>
      <c r="S391" s="23">
        <f t="shared" si="65"/>
        <v>16.516452788621148</v>
      </c>
      <c r="T391" s="18">
        <f>VLOOKUP(B391,'[1]SocCap Calc'!A$10:B$101,2,FALSE)</f>
        <v>45.736383858203325</v>
      </c>
    </row>
    <row r="392" spans="1:20" x14ac:dyDescent="0.3">
      <c r="A392" t="s">
        <v>475</v>
      </c>
      <c r="B392" t="s">
        <v>79</v>
      </c>
      <c r="C392" s="14">
        <f t="shared" si="58"/>
        <v>100.80293553495194</v>
      </c>
      <c r="D392" s="26">
        <f t="shared" si="66"/>
        <v>463</v>
      </c>
      <c r="E392" s="16">
        <f t="shared" si="59"/>
        <v>7.8959467027224122</v>
      </c>
      <c r="F392" s="17">
        <v>163.9</v>
      </c>
      <c r="G392" s="16">
        <f t="shared" si="60"/>
        <v>3.9547025286998938</v>
      </c>
      <c r="H392" s="18">
        <v>0.849361129791526</v>
      </c>
      <c r="I392" s="16">
        <f t="shared" si="61"/>
        <v>4.5065530299166783</v>
      </c>
      <c r="J392" s="18">
        <v>0.37219999999999998</v>
      </c>
      <c r="K392" s="16">
        <f t="shared" si="62"/>
        <v>7.3676129000595774</v>
      </c>
      <c r="L392" s="18">
        <v>0.536650975117686</v>
      </c>
      <c r="M392" s="16">
        <f t="shared" si="63"/>
        <v>14.094614708912982</v>
      </c>
      <c r="N392" s="17">
        <v>61.072600000000001</v>
      </c>
      <c r="O392" s="16">
        <f t="shared" si="64"/>
        <v>21.202037041606651</v>
      </c>
      <c r="P392" s="18">
        <v>6.3146999999999995E-2</v>
      </c>
      <c r="Q392" s="16">
        <f t="shared" si="67"/>
        <v>25.265015834412608</v>
      </c>
      <c r="R392" s="18">
        <v>0.183619</v>
      </c>
      <c r="S392" s="23">
        <f t="shared" si="65"/>
        <v>16.516452788621148</v>
      </c>
      <c r="T392" s="18">
        <f>VLOOKUP(B392,'[1]SocCap Calc'!A$10:B$101,2,FALSE)</f>
        <v>45.736383858203325</v>
      </c>
    </row>
    <row r="393" spans="1:20" x14ac:dyDescent="0.3">
      <c r="A393" t="s">
        <v>476</v>
      </c>
      <c r="B393" t="s">
        <v>79</v>
      </c>
      <c r="C393" s="14">
        <f t="shared" si="58"/>
        <v>93.165271141890173</v>
      </c>
      <c r="D393" s="26">
        <f t="shared" si="66"/>
        <v>367</v>
      </c>
      <c r="E393" s="16">
        <f t="shared" si="59"/>
        <v>7.8959467027224122</v>
      </c>
      <c r="F393" s="17">
        <v>163.9</v>
      </c>
      <c r="G393" s="16">
        <f t="shared" si="60"/>
        <v>4.2343337126848724</v>
      </c>
      <c r="H393" s="18">
        <v>0.83870967741935398</v>
      </c>
      <c r="I393" s="16">
        <f t="shared" si="61"/>
        <v>7.1456146690833195</v>
      </c>
      <c r="J393" s="18">
        <v>0.47439999999999999</v>
      </c>
      <c r="K393" s="16">
        <f t="shared" si="62"/>
        <v>2.443953564067157</v>
      </c>
      <c r="L393" s="18">
        <v>0.846299810246679</v>
      </c>
      <c r="M393" s="16">
        <f t="shared" si="63"/>
        <v>17.384799977385409</v>
      </c>
      <c r="N393" s="17">
        <v>55.605699999999999</v>
      </c>
      <c r="O393" s="16">
        <f t="shared" si="64"/>
        <v>22.297550411075459</v>
      </c>
      <c r="P393" s="18">
        <v>5.5284E-2</v>
      </c>
      <c r="Q393" s="16">
        <f t="shared" si="67"/>
        <v>15.246619316250388</v>
      </c>
      <c r="R393" s="18">
        <v>0.47390300000000002</v>
      </c>
      <c r="S393" s="23">
        <f t="shared" si="65"/>
        <v>16.516452788621148</v>
      </c>
      <c r="T393" s="18">
        <f>VLOOKUP(B393,'[1]SocCap Calc'!A$10:B$101,2,FALSE)</f>
        <v>45.736383858203325</v>
      </c>
    </row>
    <row r="394" spans="1:20" x14ac:dyDescent="0.3">
      <c r="A394" t="s">
        <v>377</v>
      </c>
      <c r="B394" t="s">
        <v>79</v>
      </c>
      <c r="C394" s="14">
        <f t="shared" si="58"/>
        <v>103.69739466130247</v>
      </c>
      <c r="D394" s="26">
        <f t="shared" si="66"/>
        <v>490</v>
      </c>
      <c r="E394" s="16">
        <f t="shared" si="59"/>
        <v>7.8959467027224122</v>
      </c>
      <c r="F394" s="17">
        <v>163.9</v>
      </c>
      <c r="G394" s="16">
        <f t="shared" si="60"/>
        <v>4.1660724135383163</v>
      </c>
      <c r="H394" s="18">
        <v>0.841309823677581</v>
      </c>
      <c r="I394" s="16">
        <f t="shared" si="61"/>
        <v>5.6659842197266821</v>
      </c>
      <c r="J394" s="18">
        <v>0.41710000000000003</v>
      </c>
      <c r="K394" s="16">
        <f t="shared" si="62"/>
        <v>7.569894792480043</v>
      </c>
      <c r="L394" s="18">
        <v>0.52392947103274501</v>
      </c>
      <c r="M394" s="16">
        <f t="shared" si="63"/>
        <v>15.067364612776597</v>
      </c>
      <c r="N394" s="17">
        <v>59.456299999999999</v>
      </c>
      <c r="O394" s="16">
        <f t="shared" si="64"/>
        <v>24.426995449732622</v>
      </c>
      <c r="P394" s="18">
        <v>0.04</v>
      </c>
      <c r="Q394" s="16">
        <f t="shared" si="67"/>
        <v>22.388683681704652</v>
      </c>
      <c r="R394" s="18">
        <v>0.266961</v>
      </c>
      <c r="S394" s="23">
        <f t="shared" si="65"/>
        <v>16.516452788621148</v>
      </c>
      <c r="T394" s="18">
        <f>VLOOKUP(B394,'[1]SocCap Calc'!A$10:B$101,2,FALSE)</f>
        <v>45.736383858203325</v>
      </c>
    </row>
    <row r="395" spans="1:20" x14ac:dyDescent="0.3">
      <c r="A395" t="s">
        <v>477</v>
      </c>
      <c r="B395" t="s">
        <v>80</v>
      </c>
      <c r="C395" s="14">
        <f t="shared" ref="C395:C458" si="68">E395+G395+I395+K395+M395+O395+Q395+S395</f>
        <v>125.47804472887144</v>
      </c>
      <c r="D395" s="26">
        <f t="shared" si="66"/>
        <v>561</v>
      </c>
      <c r="E395" s="16">
        <f t="shared" ref="E395:E458" si="69">IF(F395&gt;F$7,0,IF(F395&lt;F$8,E$3,-E$3/F$9*F395+E$3+E$3*F$8/F$9))</f>
        <v>30</v>
      </c>
      <c r="F395" s="17">
        <v>104.7</v>
      </c>
      <c r="G395" s="16">
        <f t="shared" ref="G395:G458" si="70">IF(H395&gt;H$7,0,IF(H395&lt;H$8,G$3,-G$3/H$9*H395+G$3+G$3*H$8/H$9))</f>
        <v>5.5571766535820331</v>
      </c>
      <c r="H395" s="18">
        <v>0.78832116788321105</v>
      </c>
      <c r="I395" s="16">
        <f t="shared" ref="I395:I458" si="71">IF(J395&lt;J$8,0,IF(J395&gt;J$7,I$3,I$3/J$9*J395-I$3*J$8/J$9))</f>
        <v>5.6659842197266821</v>
      </c>
      <c r="J395" s="18">
        <v>0.41710000000000003</v>
      </c>
      <c r="K395" s="16">
        <f t="shared" ref="K395:K458" si="72">IF(L395&gt;L$7,0,IF(L395&lt;L$8,K$3,-K$3/L$9*L395+K$3+K$3*L$8/L$9))</f>
        <v>5.3824735174564955</v>
      </c>
      <c r="L395" s="18">
        <v>0.66149635036496301</v>
      </c>
      <c r="M395" s="16">
        <f t="shared" ref="M395:M458" si="73">IF(N395&gt;N$7,0,IF(N395&lt;N$8,M$3,-M$3/N$9*N395+M$3+M$3*N$8/N$9))</f>
        <v>14.734367940248145</v>
      </c>
      <c r="N395" s="17">
        <v>60.009599999999999</v>
      </c>
      <c r="O395" s="16">
        <f t="shared" ref="O395:O458" si="74">IF(P395&gt;P$7,0,IF(P395&lt;P$8,O$3,-O$3/P$9*P395+O$3+O$3*P$8/P$9))</f>
        <v>23.855065857761435</v>
      </c>
      <c r="P395" s="18">
        <v>4.4104999999999998E-2</v>
      </c>
      <c r="Q395" s="16">
        <f t="shared" si="67"/>
        <v>14.922754987088485</v>
      </c>
      <c r="R395" s="18">
        <v>0.48328700000000002</v>
      </c>
      <c r="S395" s="23">
        <f t="shared" ref="S395:S458" si="75">IF(T395&lt;T$8,0,IF(T395&gt;T$7,S$3,S$3/T$9*T395-S$3*T$8/T$9))</f>
        <v>25.36022155300817</v>
      </c>
      <c r="T395" s="18">
        <f>VLOOKUP(B395,'[1]SocCap Calc'!A$10:B$101,2,FALSE)</f>
        <v>60.857741634062933</v>
      </c>
    </row>
    <row r="396" spans="1:20" x14ac:dyDescent="0.3">
      <c r="A396" t="s">
        <v>478</v>
      </c>
      <c r="B396" t="s">
        <v>81</v>
      </c>
      <c r="C396" s="14">
        <f t="shared" si="68"/>
        <v>99.587040971624461</v>
      </c>
      <c r="D396" s="26">
        <f t="shared" ref="D396:D459" si="76">RANK(C396,C$10:C$576,1)</f>
        <v>447</v>
      </c>
      <c r="E396" s="16">
        <f t="shared" si="69"/>
        <v>13.655791882003008</v>
      </c>
      <c r="F396" s="17">
        <v>148.80000000000001</v>
      </c>
      <c r="G396" s="16">
        <f t="shared" si="70"/>
        <v>4.8582895540253119</v>
      </c>
      <c r="H396" s="18">
        <v>0.814942528735632</v>
      </c>
      <c r="I396" s="16">
        <f t="shared" si="71"/>
        <v>6.5207096625487528</v>
      </c>
      <c r="J396" s="18">
        <v>0.45019999999999999</v>
      </c>
      <c r="K396" s="16">
        <f t="shared" si="72"/>
        <v>5.3002614331826807</v>
      </c>
      <c r="L396" s="18">
        <v>0.66666666666666596</v>
      </c>
      <c r="M396" s="16">
        <f t="shared" si="73"/>
        <v>11.453691703812492</v>
      </c>
      <c r="N396" s="17">
        <v>65.460700000000003</v>
      </c>
      <c r="O396" s="16">
        <f t="shared" si="74"/>
        <v>23.607624455729564</v>
      </c>
      <c r="P396" s="18">
        <v>4.5880999999999998E-2</v>
      </c>
      <c r="Q396" s="16">
        <f t="shared" si="67"/>
        <v>16.214312402926716</v>
      </c>
      <c r="R396" s="18">
        <v>0.44586399999999998</v>
      </c>
      <c r="S396" s="23">
        <f t="shared" si="75"/>
        <v>17.976359877395947</v>
      </c>
      <c r="T396" s="18">
        <f>VLOOKUP(B396,'[1]SocCap Calc'!A$10:B$101,2,FALSE)</f>
        <v>48.232579540950518</v>
      </c>
    </row>
    <row r="397" spans="1:20" x14ac:dyDescent="0.3">
      <c r="A397" t="s">
        <v>479</v>
      </c>
      <c r="B397" t="s">
        <v>81</v>
      </c>
      <c r="C397" s="14">
        <f t="shared" si="68"/>
        <v>108.03771323622082</v>
      </c>
      <c r="D397" s="26">
        <f t="shared" si="76"/>
        <v>516</v>
      </c>
      <c r="E397" s="16">
        <f t="shared" si="69"/>
        <v>13.655791882003008</v>
      </c>
      <c r="F397" s="17">
        <v>148.80000000000001</v>
      </c>
      <c r="G397" s="16">
        <f t="shared" si="70"/>
        <v>4.043476994944367</v>
      </c>
      <c r="H397" s="18">
        <v>0.84597961494903695</v>
      </c>
      <c r="I397" s="16">
        <f t="shared" si="71"/>
        <v>6.985515039310001</v>
      </c>
      <c r="J397" s="18">
        <v>0.46820000000000001</v>
      </c>
      <c r="K397" s="16">
        <f t="shared" si="72"/>
        <v>6.5908120652713214</v>
      </c>
      <c r="L397" s="18">
        <v>0.58550396375990899</v>
      </c>
      <c r="M397" s="16">
        <f t="shared" si="73"/>
        <v>17.285195875987508</v>
      </c>
      <c r="N397" s="17">
        <v>55.7712</v>
      </c>
      <c r="O397" s="16">
        <f t="shared" si="74"/>
        <v>21.742757808096343</v>
      </c>
      <c r="P397" s="18">
        <v>5.9265999999999999E-2</v>
      </c>
      <c r="Q397" s="16">
        <f t="shared" si="67"/>
        <v>19.757803693212328</v>
      </c>
      <c r="R397" s="18">
        <v>0.34319100000000002</v>
      </c>
      <c r="S397" s="23">
        <f t="shared" si="75"/>
        <v>17.976359877395947</v>
      </c>
      <c r="T397" s="18">
        <f>VLOOKUP(B397,'[1]SocCap Calc'!A$10:B$101,2,FALSE)</f>
        <v>48.232579540950518</v>
      </c>
    </row>
    <row r="398" spans="1:20" x14ac:dyDescent="0.3">
      <c r="A398" t="s">
        <v>480</v>
      </c>
      <c r="B398" t="s">
        <v>81</v>
      </c>
      <c r="C398" s="14">
        <f t="shared" si="68"/>
        <v>104.4996239645732</v>
      </c>
      <c r="D398" s="26">
        <f t="shared" si="76"/>
        <v>495</v>
      </c>
      <c r="E398" s="16">
        <f t="shared" si="69"/>
        <v>13.655791882003008</v>
      </c>
      <c r="F398" s="17">
        <v>148.80000000000001</v>
      </c>
      <c r="G398" s="16">
        <f t="shared" si="70"/>
        <v>3.5111446650610603</v>
      </c>
      <c r="H398" s="18">
        <v>0.866256725595695</v>
      </c>
      <c r="I398" s="16">
        <f t="shared" si="71"/>
        <v>10</v>
      </c>
      <c r="J398" s="18">
        <v>0.59760000000000002</v>
      </c>
      <c r="K398" s="16">
        <f t="shared" si="72"/>
        <v>6.0498756558618494</v>
      </c>
      <c r="L398" s="18">
        <v>0.619523443504996</v>
      </c>
      <c r="M398" s="16">
        <f t="shared" si="73"/>
        <v>21.293132511995509</v>
      </c>
      <c r="N398" s="17">
        <v>49.111699999999999</v>
      </c>
      <c r="O398" s="16">
        <f t="shared" si="74"/>
        <v>13.872421457094998</v>
      </c>
      <c r="P398" s="18">
        <v>0.115755</v>
      </c>
      <c r="Q398" s="16">
        <f t="shared" si="67"/>
        <v>18.140897915160835</v>
      </c>
      <c r="R398" s="18">
        <v>0.39004100000000003</v>
      </c>
      <c r="S398" s="23">
        <f t="shared" si="75"/>
        <v>17.976359877395947</v>
      </c>
      <c r="T398" s="18">
        <f>VLOOKUP(B398,'[1]SocCap Calc'!A$10:B$101,2,FALSE)</f>
        <v>48.232579540950518</v>
      </c>
    </row>
    <row r="399" spans="1:20" x14ac:dyDescent="0.3">
      <c r="A399" t="s">
        <v>481</v>
      </c>
      <c r="B399" t="s">
        <v>81</v>
      </c>
      <c r="C399" s="14">
        <f t="shared" si="68"/>
        <v>98.175855753609952</v>
      </c>
      <c r="D399" s="26">
        <f t="shared" si="76"/>
        <v>424</v>
      </c>
      <c r="E399" s="16">
        <f t="shared" si="69"/>
        <v>13.655791882003008</v>
      </c>
      <c r="F399" s="17">
        <v>148.80000000000001</v>
      </c>
      <c r="G399" s="16">
        <f t="shared" si="70"/>
        <v>4.4749208554510496</v>
      </c>
      <c r="H399" s="18">
        <v>0.82954545454545403</v>
      </c>
      <c r="I399" s="16">
        <f t="shared" si="71"/>
        <v>8.059731910047109</v>
      </c>
      <c r="J399" s="18">
        <v>0.50980000000000003</v>
      </c>
      <c r="K399" s="16">
        <f t="shared" si="72"/>
        <v>6.2037150865660928</v>
      </c>
      <c r="L399" s="18">
        <v>0.60984848484848397</v>
      </c>
      <c r="M399" s="16">
        <f t="shared" si="73"/>
        <v>14.610750523770019</v>
      </c>
      <c r="N399" s="17">
        <v>60.215000000000003</v>
      </c>
      <c r="O399" s="16">
        <f t="shared" si="74"/>
        <v>15.569958643106441</v>
      </c>
      <c r="P399" s="18">
        <v>0.103571</v>
      </c>
      <c r="Q399" s="16">
        <f t="shared" si="67"/>
        <v>17.624626975270285</v>
      </c>
      <c r="R399" s="18">
        <v>0.40500000000000003</v>
      </c>
      <c r="S399" s="23">
        <f t="shared" si="75"/>
        <v>17.976359877395947</v>
      </c>
      <c r="T399" s="18">
        <f>VLOOKUP(B399,'[1]SocCap Calc'!A$10:B$101,2,FALSE)</f>
        <v>48.232579540950518</v>
      </c>
    </row>
    <row r="400" spans="1:20" x14ac:dyDescent="0.3">
      <c r="A400" t="s">
        <v>482</v>
      </c>
      <c r="B400" t="s">
        <v>82</v>
      </c>
      <c r="C400" s="14">
        <f t="shared" si="68"/>
        <v>119.200262800245</v>
      </c>
      <c r="D400" s="26">
        <f t="shared" si="76"/>
        <v>547</v>
      </c>
      <c r="E400" s="16">
        <f t="shared" si="69"/>
        <v>18.996045690607538</v>
      </c>
      <c r="F400" s="17">
        <v>134.80000000000001</v>
      </c>
      <c r="G400" s="16">
        <f t="shared" si="70"/>
        <v>3.3763532333691941</v>
      </c>
      <c r="H400" s="18">
        <v>0.87139107611548505</v>
      </c>
      <c r="I400" s="16">
        <f t="shared" si="71"/>
        <v>5.3664429769249873</v>
      </c>
      <c r="J400" s="18">
        <v>0.40550000000000003</v>
      </c>
      <c r="K400" s="16">
        <f t="shared" si="72"/>
        <v>7.2200411648866387</v>
      </c>
      <c r="L400" s="18">
        <v>0.54593175853018305</v>
      </c>
      <c r="M400" s="16">
        <f t="shared" si="73"/>
        <v>20.993357267848715</v>
      </c>
      <c r="N400" s="17">
        <v>49.6098</v>
      </c>
      <c r="O400" s="16">
        <f t="shared" si="74"/>
        <v>21.233524517315658</v>
      </c>
      <c r="P400" s="18">
        <v>6.2921000000000005E-2</v>
      </c>
      <c r="Q400" s="16">
        <f t="shared" si="67"/>
        <v>23.400794222732149</v>
      </c>
      <c r="R400" s="18">
        <v>0.23763500000000001</v>
      </c>
      <c r="S400" s="23">
        <f t="shared" si="75"/>
        <v>18.613703726560132</v>
      </c>
      <c r="T400" s="18">
        <f>VLOOKUP(B400,'[1]SocCap Calc'!A$10:B$101,2,FALSE)</f>
        <v>49.322330373001265</v>
      </c>
    </row>
    <row r="401" spans="1:20" x14ac:dyDescent="0.3">
      <c r="A401" t="s">
        <v>95</v>
      </c>
      <c r="B401" t="s">
        <v>82</v>
      </c>
      <c r="C401" s="14">
        <f t="shared" si="68"/>
        <v>111.2913914949674</v>
      </c>
      <c r="D401" s="26">
        <f t="shared" si="76"/>
        <v>526</v>
      </c>
      <c r="E401" s="16">
        <f t="shared" si="69"/>
        <v>18.996045690607538</v>
      </c>
      <c r="F401" s="17">
        <v>134.80000000000001</v>
      </c>
      <c r="G401" s="16">
        <f t="shared" si="70"/>
        <v>7.1289069716990809</v>
      </c>
      <c r="H401" s="18">
        <v>0.72845227062094497</v>
      </c>
      <c r="I401" s="16">
        <f t="shared" si="71"/>
        <v>6.1617766216053456</v>
      </c>
      <c r="J401" s="18">
        <v>0.43630000000000002</v>
      </c>
      <c r="K401" s="16">
        <f t="shared" si="72"/>
        <v>5.4672761586027017</v>
      </c>
      <c r="L401" s="18">
        <v>0.65616311399443905</v>
      </c>
      <c r="M401" s="16">
        <f t="shared" si="73"/>
        <v>18.862732254139651</v>
      </c>
      <c r="N401" s="17">
        <v>53.15</v>
      </c>
      <c r="O401" s="16">
        <f t="shared" si="74"/>
        <v>19.645775520944486</v>
      </c>
      <c r="P401" s="18">
        <v>7.4316999999999994E-2</v>
      </c>
      <c r="Q401" s="16">
        <f t="shared" si="67"/>
        <v>16.415174550808459</v>
      </c>
      <c r="R401" s="18">
        <v>0.44004399999999999</v>
      </c>
      <c r="S401" s="23">
        <f t="shared" si="75"/>
        <v>18.613703726560132</v>
      </c>
      <c r="T401" s="18">
        <f>VLOOKUP(B401,'[1]SocCap Calc'!A$10:B$101,2,FALSE)</f>
        <v>49.322330373001265</v>
      </c>
    </row>
    <row r="402" spans="1:20" x14ac:dyDescent="0.3">
      <c r="A402" t="s">
        <v>483</v>
      </c>
      <c r="B402" t="s">
        <v>83</v>
      </c>
      <c r="C402" s="14">
        <f t="shared" si="68"/>
        <v>96.988199156600658</v>
      </c>
      <c r="D402" s="26">
        <f t="shared" si="76"/>
        <v>409</v>
      </c>
      <c r="E402" s="16">
        <f t="shared" si="69"/>
        <v>22.696078686569251</v>
      </c>
      <c r="F402" s="17">
        <v>125.1</v>
      </c>
      <c r="G402" s="16">
        <f t="shared" si="70"/>
        <v>6.0423269963550688</v>
      </c>
      <c r="H402" s="18">
        <v>0.76984126984126899</v>
      </c>
      <c r="I402" s="16">
        <f t="shared" si="71"/>
        <v>3.9023060401270557</v>
      </c>
      <c r="J402" s="18">
        <v>0.3488</v>
      </c>
      <c r="K402" s="16">
        <f t="shared" si="72"/>
        <v>1.766753811060906</v>
      </c>
      <c r="L402" s="18">
        <v>0.88888888888888795</v>
      </c>
      <c r="M402" s="16">
        <f t="shared" si="73"/>
        <v>20.986496320682935</v>
      </c>
      <c r="N402" s="17">
        <v>49.621200000000002</v>
      </c>
      <c r="O402" s="16">
        <f t="shared" si="74"/>
        <v>10.856172069376537</v>
      </c>
      <c r="P402" s="18">
        <v>0.137404</v>
      </c>
      <c r="Q402" s="16">
        <f t="shared" si="67"/>
        <v>15.468326951644261</v>
      </c>
      <c r="R402" s="18">
        <v>0.46747899999999998</v>
      </c>
      <c r="S402" s="23">
        <f t="shared" si="75"/>
        <v>15.269738280784637</v>
      </c>
      <c r="T402" s="18">
        <f>VLOOKUP(B402,'[1]SocCap Calc'!A$10:B$101,2,FALSE)</f>
        <v>43.60471164700013</v>
      </c>
    </row>
    <row r="403" spans="1:20" x14ac:dyDescent="0.3">
      <c r="A403" t="s">
        <v>72</v>
      </c>
      <c r="B403" t="s">
        <v>83</v>
      </c>
      <c r="C403" s="14">
        <f t="shared" si="68"/>
        <v>104.38082456093511</v>
      </c>
      <c r="D403" s="26">
        <f t="shared" si="76"/>
        <v>493</v>
      </c>
      <c r="E403" s="16">
        <f t="shared" si="69"/>
        <v>22.696078686569251</v>
      </c>
      <c r="F403" s="17">
        <v>125.1</v>
      </c>
      <c r="G403" s="16">
        <f t="shared" si="70"/>
        <v>1.6596641333626891</v>
      </c>
      <c r="H403" s="18">
        <v>0.93678160919540199</v>
      </c>
      <c r="I403" s="16">
        <f t="shared" si="71"/>
        <v>6.1772701341640532</v>
      </c>
      <c r="J403" s="18">
        <v>0.43690000000000001</v>
      </c>
      <c r="K403" s="16">
        <f t="shared" si="72"/>
        <v>6.8537863360120772</v>
      </c>
      <c r="L403" s="18">
        <v>0.568965517241379</v>
      </c>
      <c r="M403" s="16">
        <f t="shared" si="73"/>
        <v>7.4857170758577958</v>
      </c>
      <c r="N403" s="17">
        <v>72.053799999999995</v>
      </c>
      <c r="O403" s="16">
        <f t="shared" si="74"/>
        <v>24.140543015848881</v>
      </c>
      <c r="P403" s="18">
        <v>4.2056000000000003E-2</v>
      </c>
      <c r="Q403" s="16">
        <f t="shared" si="67"/>
        <v>20.098026898335736</v>
      </c>
      <c r="R403" s="18">
        <v>0.33333299999999999</v>
      </c>
      <c r="S403" s="23">
        <f t="shared" si="75"/>
        <v>15.269738280784637</v>
      </c>
      <c r="T403" s="18">
        <f>VLOOKUP(B403,'[1]SocCap Calc'!A$10:B$101,2,FALSE)</f>
        <v>43.60471164700013</v>
      </c>
    </row>
    <row r="404" spans="1:20" x14ac:dyDescent="0.3">
      <c r="A404" t="s">
        <v>484</v>
      </c>
      <c r="B404" t="s">
        <v>83</v>
      </c>
      <c r="C404" s="14">
        <f t="shared" si="68"/>
        <v>112.12649988628229</v>
      </c>
      <c r="D404" s="26">
        <f t="shared" si="76"/>
        <v>530</v>
      </c>
      <c r="E404" s="16">
        <f t="shared" si="69"/>
        <v>22.696078686569251</v>
      </c>
      <c r="F404" s="17">
        <v>125.1</v>
      </c>
      <c r="G404" s="16">
        <f t="shared" si="70"/>
        <v>6.3006885644750561</v>
      </c>
      <c r="H404" s="18">
        <v>0.76</v>
      </c>
      <c r="I404" s="16">
        <f t="shared" si="71"/>
        <v>4.7906007601596636</v>
      </c>
      <c r="J404" s="18">
        <v>0.38319999999999999</v>
      </c>
      <c r="K404" s="16">
        <f t="shared" si="72"/>
        <v>6.3603137198192021</v>
      </c>
      <c r="L404" s="18">
        <v>0.6</v>
      </c>
      <c r="M404" s="16">
        <f t="shared" si="73"/>
        <v>20.434972462549787</v>
      </c>
      <c r="N404" s="17">
        <v>50.537599999999998</v>
      </c>
      <c r="O404" s="16">
        <f t="shared" si="74"/>
        <v>18.142596868623617</v>
      </c>
      <c r="P404" s="18">
        <v>8.5106000000000001E-2</v>
      </c>
      <c r="Q404" s="16">
        <f t="shared" si="67"/>
        <v>18.131510543301072</v>
      </c>
      <c r="R404" s="18">
        <v>0.39031300000000002</v>
      </c>
      <c r="S404" s="23">
        <f t="shared" si="75"/>
        <v>15.269738280784637</v>
      </c>
      <c r="T404" s="18">
        <f>VLOOKUP(B404,'[1]SocCap Calc'!A$10:B$101,2,FALSE)</f>
        <v>43.60471164700013</v>
      </c>
    </row>
    <row r="405" spans="1:20" x14ac:dyDescent="0.3">
      <c r="A405" t="s">
        <v>485</v>
      </c>
      <c r="B405" t="s">
        <v>83</v>
      </c>
      <c r="C405" s="14">
        <f t="shared" si="68"/>
        <v>122.05922412043125</v>
      </c>
      <c r="D405" s="26">
        <f t="shared" si="76"/>
        <v>554</v>
      </c>
      <c r="E405" s="16">
        <f t="shared" si="69"/>
        <v>22.696078686569251</v>
      </c>
      <c r="F405" s="17">
        <v>125.1</v>
      </c>
      <c r="G405" s="16">
        <f t="shared" si="70"/>
        <v>6.5107115166242266</v>
      </c>
      <c r="H405" s="18">
        <v>0.752</v>
      </c>
      <c r="I405" s="16">
        <f t="shared" si="71"/>
        <v>5.2734819015727377</v>
      </c>
      <c r="J405" s="18">
        <v>0.40189999999999998</v>
      </c>
      <c r="K405" s="16">
        <f t="shared" si="72"/>
        <v>4.4522196038734423</v>
      </c>
      <c r="L405" s="18">
        <v>0.72</v>
      </c>
      <c r="M405" s="16">
        <f t="shared" si="73"/>
        <v>23.027206816272084</v>
      </c>
      <c r="N405" s="17">
        <v>46.230400000000003</v>
      </c>
      <c r="O405" s="16">
        <f t="shared" si="74"/>
        <v>23.569728024787743</v>
      </c>
      <c r="P405" s="18">
        <v>4.6153E-2</v>
      </c>
      <c r="Q405" s="16">
        <f t="shared" si="67"/>
        <v>21.260059289947133</v>
      </c>
      <c r="R405" s="18">
        <v>0.29966300000000001</v>
      </c>
      <c r="S405" s="23">
        <f t="shared" si="75"/>
        <v>15.269738280784637</v>
      </c>
      <c r="T405" s="18">
        <f>VLOOKUP(B405,'[1]SocCap Calc'!A$10:B$101,2,FALSE)</f>
        <v>43.60471164700013</v>
      </c>
    </row>
    <row r="406" spans="1:20" x14ac:dyDescent="0.3">
      <c r="A406" t="s">
        <v>486</v>
      </c>
      <c r="B406" t="s">
        <v>83</v>
      </c>
      <c r="C406" s="14">
        <f t="shared" si="68"/>
        <v>104.16463667391643</v>
      </c>
      <c r="D406" s="26">
        <f t="shared" si="76"/>
        <v>491</v>
      </c>
      <c r="E406" s="16">
        <f t="shared" si="69"/>
        <v>22.696078686569251</v>
      </c>
      <c r="F406" s="17">
        <v>125.1</v>
      </c>
      <c r="G406" s="16">
        <f t="shared" si="70"/>
        <v>5.1766220600147363</v>
      </c>
      <c r="H406" s="18">
        <v>0.80281690140844997</v>
      </c>
      <c r="I406" s="16">
        <f t="shared" si="71"/>
        <v>6.5568611918524065</v>
      </c>
      <c r="J406" s="18">
        <v>0.4516</v>
      </c>
      <c r="K406" s="16">
        <f t="shared" si="72"/>
        <v>4.3951111532201468</v>
      </c>
      <c r="L406" s="18">
        <v>0.72359154929577396</v>
      </c>
      <c r="M406" s="16">
        <f t="shared" si="73"/>
        <v>20.351918891595641</v>
      </c>
      <c r="N406" s="17">
        <v>50.675600000000003</v>
      </c>
      <c r="O406" s="16">
        <f t="shared" si="74"/>
        <v>14.395587259251347</v>
      </c>
      <c r="P406" s="18">
        <v>0.112</v>
      </c>
      <c r="Q406" s="16">
        <f t="shared" si="67"/>
        <v>15.322719150628267</v>
      </c>
      <c r="R406" s="18">
        <v>0.47169800000000001</v>
      </c>
      <c r="S406" s="23">
        <f t="shared" si="75"/>
        <v>15.269738280784637</v>
      </c>
      <c r="T406" s="18">
        <f>VLOOKUP(B406,'[1]SocCap Calc'!A$10:B$101,2,FALSE)</f>
        <v>43.60471164700013</v>
      </c>
    </row>
    <row r="407" spans="1:20" x14ac:dyDescent="0.3">
      <c r="A407" t="s">
        <v>487</v>
      </c>
      <c r="B407" t="s">
        <v>83</v>
      </c>
      <c r="C407" s="14">
        <f t="shared" si="68"/>
        <v>89.633798066187879</v>
      </c>
      <c r="D407" s="26">
        <f t="shared" si="76"/>
        <v>322</v>
      </c>
      <c r="E407" s="16">
        <f t="shared" si="69"/>
        <v>22.696078686569251</v>
      </c>
      <c r="F407" s="17">
        <v>125.1</v>
      </c>
      <c r="G407" s="16">
        <f t="shared" si="70"/>
        <v>3.7037242598919811</v>
      </c>
      <c r="H407" s="18">
        <v>0.85892116182572598</v>
      </c>
      <c r="I407" s="16">
        <f t="shared" si="71"/>
        <v>6.4897226374313375</v>
      </c>
      <c r="J407" s="18">
        <v>0.44900000000000001</v>
      </c>
      <c r="K407" s="16">
        <f t="shared" si="72"/>
        <v>3.8927231272752421</v>
      </c>
      <c r="L407" s="18">
        <v>0.755186721991701</v>
      </c>
      <c r="M407" s="16">
        <f t="shared" si="73"/>
        <v>13.340572541895273</v>
      </c>
      <c r="N407" s="17">
        <v>62.325499999999998</v>
      </c>
      <c r="O407" s="16">
        <f t="shared" si="74"/>
        <v>13.36430276722437</v>
      </c>
      <c r="P407" s="18">
        <v>0.11940199999999999</v>
      </c>
      <c r="Q407" s="16">
        <f t="shared" si="67"/>
        <v>10.876935765115793</v>
      </c>
      <c r="R407" s="18">
        <v>0.60051500000000002</v>
      </c>
      <c r="S407" s="23">
        <f t="shared" si="75"/>
        <v>15.269738280784637</v>
      </c>
      <c r="T407" s="18">
        <f>VLOOKUP(B407,'[1]SocCap Calc'!A$10:B$101,2,FALSE)</f>
        <v>43.60471164700013</v>
      </c>
    </row>
    <row r="408" spans="1:20" x14ac:dyDescent="0.3">
      <c r="A408" t="s">
        <v>488</v>
      </c>
      <c r="B408" t="s">
        <v>84</v>
      </c>
      <c r="C408" s="14">
        <f t="shared" si="68"/>
        <v>112.37968996378936</v>
      </c>
      <c r="D408" s="26">
        <f t="shared" si="76"/>
        <v>531</v>
      </c>
      <c r="E408" s="16">
        <f t="shared" si="69"/>
        <v>12.320728429851876</v>
      </c>
      <c r="F408" s="17">
        <v>152.30000000000001</v>
      </c>
      <c r="G408" s="16">
        <f t="shared" si="70"/>
        <v>5.567558909527115</v>
      </c>
      <c r="H408" s="18">
        <v>0.78792569659442702</v>
      </c>
      <c r="I408" s="16">
        <f t="shared" si="71"/>
        <v>6.5878482169698218</v>
      </c>
      <c r="J408" s="18">
        <v>0.45279999999999998</v>
      </c>
      <c r="K408" s="16">
        <f t="shared" si="72"/>
        <v>7.8765494982281163</v>
      </c>
      <c r="L408" s="18">
        <v>0.50464396284829705</v>
      </c>
      <c r="M408" s="16">
        <f t="shared" si="73"/>
        <v>24.732934575679529</v>
      </c>
      <c r="N408" s="17">
        <v>43.3962</v>
      </c>
      <c r="O408" s="16">
        <f t="shared" si="74"/>
        <v>21.739692655593693</v>
      </c>
      <c r="P408" s="18">
        <v>5.9288E-2</v>
      </c>
      <c r="Q408" s="16">
        <f t="shared" si="67"/>
        <v>19.616682503746961</v>
      </c>
      <c r="R408" s="18">
        <v>0.34727999999999998</v>
      </c>
      <c r="S408" s="23">
        <f t="shared" si="75"/>
        <v>13.937695174192253</v>
      </c>
      <c r="T408" s="18">
        <f>VLOOKUP(B408,'[1]SocCap Calc'!A$10:B$101,2,FALSE)</f>
        <v>41.327141877337908</v>
      </c>
    </row>
    <row r="409" spans="1:20" x14ac:dyDescent="0.3">
      <c r="A409" t="s">
        <v>489</v>
      </c>
      <c r="B409" t="s">
        <v>84</v>
      </c>
      <c r="C409" s="14">
        <f t="shared" si="68"/>
        <v>96.036895927886164</v>
      </c>
      <c r="D409" s="26">
        <f t="shared" si="76"/>
        <v>395</v>
      </c>
      <c r="E409" s="16">
        <f t="shared" si="69"/>
        <v>12.320728429851876</v>
      </c>
      <c r="F409" s="17">
        <v>152.30000000000001</v>
      </c>
      <c r="G409" s="16">
        <f t="shared" si="70"/>
        <v>4.9200973831162926</v>
      </c>
      <c r="H409" s="18">
        <v>0.81258820208862503</v>
      </c>
      <c r="I409" s="16">
        <f t="shared" si="71"/>
        <v>5.8519063704311796</v>
      </c>
      <c r="J409" s="18">
        <v>0.42430000000000001</v>
      </c>
      <c r="K409" s="16">
        <f t="shared" si="72"/>
        <v>5.7670075712444797</v>
      </c>
      <c r="L409" s="18">
        <v>0.63731301157211395</v>
      </c>
      <c r="M409" s="16">
        <f t="shared" si="73"/>
        <v>17.741569230005805</v>
      </c>
      <c r="N409" s="17">
        <v>55.012900000000002</v>
      </c>
      <c r="O409" s="16">
        <f t="shared" si="74"/>
        <v>20.634705178389432</v>
      </c>
      <c r="P409" s="18">
        <v>6.7219000000000001E-2</v>
      </c>
      <c r="Q409" s="16">
        <f t="shared" si="67"/>
        <v>14.863186590654827</v>
      </c>
      <c r="R409" s="18">
        <v>0.48501300000000003</v>
      </c>
      <c r="S409" s="23">
        <f t="shared" si="75"/>
        <v>13.937695174192253</v>
      </c>
      <c r="T409" s="18">
        <f>VLOOKUP(B409,'[1]SocCap Calc'!A$10:B$101,2,FALSE)</f>
        <v>41.327141877337908</v>
      </c>
    </row>
    <row r="410" spans="1:20" x14ac:dyDescent="0.3">
      <c r="A410" t="s">
        <v>490</v>
      </c>
      <c r="B410" t="s">
        <v>84</v>
      </c>
      <c r="C410" s="14">
        <f t="shared" si="68"/>
        <v>99.633839065944997</v>
      </c>
      <c r="D410" s="26">
        <f t="shared" si="76"/>
        <v>448</v>
      </c>
      <c r="E410" s="16">
        <f t="shared" si="69"/>
        <v>12.320728429851876</v>
      </c>
      <c r="F410" s="17">
        <v>152.30000000000001</v>
      </c>
      <c r="G410" s="16">
        <f t="shared" si="70"/>
        <v>5.6256147897098892</v>
      </c>
      <c r="H410" s="18">
        <v>0.78571428571428503</v>
      </c>
      <c r="I410" s="16">
        <f t="shared" si="71"/>
        <v>6.9984262997755922</v>
      </c>
      <c r="J410" s="18">
        <v>0.46870000000000001</v>
      </c>
      <c r="K410" s="16">
        <f t="shared" si="72"/>
        <v>3.0828051193001373</v>
      </c>
      <c r="L410" s="18">
        <v>0.80612244897959096</v>
      </c>
      <c r="M410" s="16">
        <f t="shared" si="73"/>
        <v>20.758520286788528</v>
      </c>
      <c r="N410" s="17">
        <v>50</v>
      </c>
      <c r="O410" s="16">
        <f t="shared" si="74"/>
        <v>26.581101033524721</v>
      </c>
      <c r="P410" s="18">
        <v>2.4538999999999998E-2</v>
      </c>
      <c r="Q410" s="16">
        <f t="shared" si="67"/>
        <v>10.328947932801995</v>
      </c>
      <c r="R410" s="18">
        <v>0.61639299999999997</v>
      </c>
      <c r="S410" s="23">
        <f t="shared" si="75"/>
        <v>13.937695174192253</v>
      </c>
      <c r="T410" s="18">
        <f>VLOOKUP(B410,'[1]SocCap Calc'!A$10:B$101,2,FALSE)</f>
        <v>41.327141877337908</v>
      </c>
    </row>
    <row r="411" spans="1:20" x14ac:dyDescent="0.3">
      <c r="A411" t="s">
        <v>491</v>
      </c>
      <c r="B411" t="s">
        <v>85</v>
      </c>
      <c r="C411" s="14">
        <f t="shared" si="68"/>
        <v>109.83206564304645</v>
      </c>
      <c r="D411" s="26">
        <f t="shared" si="76"/>
        <v>519</v>
      </c>
      <c r="E411" s="16">
        <f t="shared" si="69"/>
        <v>25.289916250748597</v>
      </c>
      <c r="F411" s="17">
        <v>118.3</v>
      </c>
      <c r="G411" s="16">
        <f t="shared" si="70"/>
        <v>6.1230415228674211</v>
      </c>
      <c r="H411" s="18">
        <v>0.76676676676676603</v>
      </c>
      <c r="I411" s="16">
        <f t="shared" si="71"/>
        <v>6.2444086885851222</v>
      </c>
      <c r="J411" s="18">
        <v>0.4395</v>
      </c>
      <c r="K411" s="16">
        <f t="shared" si="72"/>
        <v>4.0269253531387958</v>
      </c>
      <c r="L411" s="18">
        <v>0.74674674674674602</v>
      </c>
      <c r="M411" s="16">
        <f t="shared" si="73"/>
        <v>18.155091756111535</v>
      </c>
      <c r="N411" s="17">
        <v>54.325800000000001</v>
      </c>
      <c r="O411" s="16">
        <f t="shared" si="74"/>
        <v>16.168360006691401</v>
      </c>
      <c r="P411" s="18">
        <v>9.9276000000000003E-2</v>
      </c>
      <c r="Q411" s="16">
        <f t="shared" si="67"/>
        <v>19.489124686123088</v>
      </c>
      <c r="R411" s="18">
        <v>0.35097600000000001</v>
      </c>
      <c r="S411" s="23">
        <f t="shared" si="75"/>
        <v>14.335197378780492</v>
      </c>
      <c r="T411" s="18">
        <f>VLOOKUP(B411,'[1]SocCap Calc'!A$10:B$101,2,FALSE)</f>
        <v>42.006803819255303</v>
      </c>
    </row>
    <row r="412" spans="1:20" x14ac:dyDescent="0.3">
      <c r="A412" t="s">
        <v>492</v>
      </c>
      <c r="B412" t="s">
        <v>85</v>
      </c>
      <c r="C412" s="14">
        <f t="shared" si="68"/>
        <v>113.80613855954093</v>
      </c>
      <c r="D412" s="26">
        <f t="shared" si="76"/>
        <v>537</v>
      </c>
      <c r="E412" s="16">
        <f t="shared" si="69"/>
        <v>25.289916250748597</v>
      </c>
      <c r="F412" s="17">
        <v>118.3</v>
      </c>
      <c r="G412" s="16">
        <f t="shared" si="70"/>
        <v>5.7540534835388719</v>
      </c>
      <c r="H412" s="18">
        <v>0.78082191780821897</v>
      </c>
      <c r="I412" s="16">
        <f t="shared" si="71"/>
        <v>2.4484981117015963</v>
      </c>
      <c r="J412" s="18">
        <v>0.29249999999999998</v>
      </c>
      <c r="K412" s="16">
        <f t="shared" si="72"/>
        <v>2.613827556090091</v>
      </c>
      <c r="L412" s="18">
        <v>0.83561643835616395</v>
      </c>
      <c r="M412" s="16">
        <f t="shared" si="73"/>
        <v>21.504618199193228</v>
      </c>
      <c r="N412" s="17">
        <v>48.760300000000001</v>
      </c>
      <c r="O412" s="16">
        <f t="shared" si="74"/>
        <v>25.277157293875913</v>
      </c>
      <c r="P412" s="18">
        <v>3.3897999999999998E-2</v>
      </c>
      <c r="Q412" s="16">
        <f t="shared" si="67"/>
        <v>16.582870285612135</v>
      </c>
      <c r="R412" s="18">
        <v>0.43518499999999999</v>
      </c>
      <c r="S412" s="23">
        <f t="shared" si="75"/>
        <v>14.335197378780492</v>
      </c>
      <c r="T412" s="18">
        <f>VLOOKUP(B412,'[1]SocCap Calc'!A$10:B$101,2,FALSE)</f>
        <v>42.006803819255303</v>
      </c>
    </row>
    <row r="413" spans="1:20" x14ac:dyDescent="0.3">
      <c r="A413" t="s">
        <v>493</v>
      </c>
      <c r="B413" t="s">
        <v>85</v>
      </c>
      <c r="C413" s="14">
        <f t="shared" si="68"/>
        <v>119.53278104813894</v>
      </c>
      <c r="D413" s="26">
        <f t="shared" si="76"/>
        <v>548</v>
      </c>
      <c r="E413" s="16">
        <f t="shared" si="69"/>
        <v>25.289916250748597</v>
      </c>
      <c r="F413" s="17">
        <v>118.3</v>
      </c>
      <c r="G413" s="16">
        <f t="shared" si="70"/>
        <v>9.0287644773121407</v>
      </c>
      <c r="H413" s="18">
        <v>0.65608465608465605</v>
      </c>
      <c r="I413" s="16">
        <f t="shared" si="71"/>
        <v>4.0856459387384367</v>
      </c>
      <c r="J413" s="18">
        <v>0.35589999999999999</v>
      </c>
      <c r="K413" s="16">
        <f t="shared" si="72"/>
        <v>4.2906878268621638</v>
      </c>
      <c r="L413" s="18">
        <v>0.73015873015873001</v>
      </c>
      <c r="M413" s="16">
        <f t="shared" si="73"/>
        <v>21.105419404889737</v>
      </c>
      <c r="N413" s="17">
        <v>49.4236</v>
      </c>
      <c r="O413" s="16">
        <f t="shared" si="74"/>
        <v>21.469959235360754</v>
      </c>
      <c r="P413" s="18">
        <v>6.1224000000000001E-2</v>
      </c>
      <c r="Q413" s="16">
        <f t="shared" si="67"/>
        <v>19.927190535446623</v>
      </c>
      <c r="R413" s="18">
        <v>0.338283</v>
      </c>
      <c r="S413" s="23">
        <f t="shared" si="75"/>
        <v>14.335197378780492</v>
      </c>
      <c r="T413" s="18">
        <f>VLOOKUP(B413,'[1]SocCap Calc'!A$10:B$101,2,FALSE)</f>
        <v>42.006803819255303</v>
      </c>
    </row>
    <row r="414" spans="1:20" x14ac:dyDescent="0.3">
      <c r="A414" t="s">
        <v>494</v>
      </c>
      <c r="B414" t="s">
        <v>86</v>
      </c>
      <c r="C414" s="14">
        <f t="shared" si="68"/>
        <v>62.931058510039833</v>
      </c>
      <c r="D414" s="26">
        <f t="shared" si="76"/>
        <v>42</v>
      </c>
      <c r="E414" s="16">
        <f t="shared" si="69"/>
        <v>1.7927994928886619</v>
      </c>
      <c r="F414" s="17">
        <v>179.9</v>
      </c>
      <c r="G414" s="16">
        <f t="shared" si="70"/>
        <v>1.4123378902436343</v>
      </c>
      <c r="H414" s="18">
        <v>0.946202531645569</v>
      </c>
      <c r="I414" s="16">
        <f t="shared" si="71"/>
        <v>6.7892638802330305</v>
      </c>
      <c r="J414" s="18">
        <v>0.46060000000000001</v>
      </c>
      <c r="K414" s="16">
        <f t="shared" si="72"/>
        <v>0.251594688283995</v>
      </c>
      <c r="L414" s="18">
        <v>0.984177215189873</v>
      </c>
      <c r="M414" s="16">
        <f t="shared" si="73"/>
        <v>30</v>
      </c>
      <c r="N414" s="17">
        <v>32.417499999999997</v>
      </c>
      <c r="O414" s="16">
        <f t="shared" si="74"/>
        <v>4.8114126839290243</v>
      </c>
      <c r="P414" s="18">
        <v>0.18079000000000001</v>
      </c>
      <c r="Q414" s="16">
        <f t="shared" si="67"/>
        <v>0.810428966172279</v>
      </c>
      <c r="R414" s="18">
        <v>0.89219300000000001</v>
      </c>
      <c r="S414" s="23">
        <f t="shared" si="75"/>
        <v>17.063220908289214</v>
      </c>
      <c r="T414" s="18">
        <f>VLOOKUP(B414,'[1]SocCap Calc'!A$10:B$101,2,FALSE)</f>
        <v>46.671265420374958</v>
      </c>
    </row>
    <row r="415" spans="1:20" x14ac:dyDescent="0.3">
      <c r="A415" t="s">
        <v>495</v>
      </c>
      <c r="B415" t="s">
        <v>86</v>
      </c>
      <c r="C415" s="14">
        <f t="shared" si="68"/>
        <v>64.536323193565337</v>
      </c>
      <c r="D415" s="26">
        <f t="shared" si="76"/>
        <v>53</v>
      </c>
      <c r="E415" s="16">
        <f t="shared" si="69"/>
        <v>1.7927994928886619</v>
      </c>
      <c r="F415" s="17">
        <v>179.9</v>
      </c>
      <c r="G415" s="16">
        <f t="shared" si="70"/>
        <v>2.4172222056795576</v>
      </c>
      <c r="H415" s="18">
        <v>0.90792540792540699</v>
      </c>
      <c r="I415" s="16">
        <f t="shared" si="71"/>
        <v>2.6189267498473869</v>
      </c>
      <c r="J415" s="18">
        <v>0.29909999999999998</v>
      </c>
      <c r="K415" s="16">
        <f t="shared" si="72"/>
        <v>5.4114557289837153</v>
      </c>
      <c r="L415" s="18">
        <v>0.65967365967365899</v>
      </c>
      <c r="M415" s="16">
        <f t="shared" si="73"/>
        <v>8.1222203848512642</v>
      </c>
      <c r="N415" s="17">
        <v>70.996200000000002</v>
      </c>
      <c r="O415" s="16">
        <f t="shared" si="74"/>
        <v>17.901146446483281</v>
      </c>
      <c r="P415" s="18">
        <v>8.6839E-2</v>
      </c>
      <c r="Q415" s="16">
        <f t="shared" si="67"/>
        <v>9.2093312765422581</v>
      </c>
      <c r="R415" s="18">
        <v>0.64883400000000002</v>
      </c>
      <c r="S415" s="23">
        <f t="shared" si="75"/>
        <v>17.063220908289214</v>
      </c>
      <c r="T415" s="18">
        <f>VLOOKUP(B415,'[1]SocCap Calc'!A$10:B$101,2,FALSE)</f>
        <v>46.671265420374958</v>
      </c>
    </row>
    <row r="416" spans="1:20" x14ac:dyDescent="0.3">
      <c r="A416" t="s">
        <v>496</v>
      </c>
      <c r="B416" t="s">
        <v>86</v>
      </c>
      <c r="C416" s="14">
        <f t="shared" si="68"/>
        <v>71.838355082234912</v>
      </c>
      <c r="D416" s="26">
        <f t="shared" si="76"/>
        <v>91</v>
      </c>
      <c r="E416" s="16">
        <f t="shared" si="69"/>
        <v>1.7927994928886619</v>
      </c>
      <c r="F416" s="17">
        <v>179.9</v>
      </c>
      <c r="G416" s="16">
        <f t="shared" si="70"/>
        <v>2.4681795330626635</v>
      </c>
      <c r="H416" s="18">
        <v>0.90598438855160401</v>
      </c>
      <c r="I416" s="16">
        <f t="shared" si="71"/>
        <v>6.2082571592814704</v>
      </c>
      <c r="J416" s="18">
        <v>0.43809999999999999</v>
      </c>
      <c r="K416" s="16">
        <f t="shared" si="72"/>
        <v>4.4847658752931663</v>
      </c>
      <c r="L416" s="18">
        <v>0.71795316565481304</v>
      </c>
      <c r="M416" s="16">
        <f t="shared" si="73"/>
        <v>12.333939188432257</v>
      </c>
      <c r="N416" s="17">
        <v>63.998100000000001</v>
      </c>
      <c r="O416" s="16">
        <f t="shared" si="74"/>
        <v>18.381260788488817</v>
      </c>
      <c r="P416" s="18">
        <v>8.3392999999999995E-2</v>
      </c>
      <c r="Q416" s="16">
        <f t="shared" si="67"/>
        <v>9.1059321364986658</v>
      </c>
      <c r="R416" s="18">
        <v>0.65183000000000002</v>
      </c>
      <c r="S416" s="23">
        <f t="shared" si="75"/>
        <v>17.063220908289214</v>
      </c>
      <c r="T416" s="18">
        <f>VLOOKUP(B416,'[1]SocCap Calc'!A$10:B$101,2,FALSE)</f>
        <v>46.671265420374958</v>
      </c>
    </row>
    <row r="417" spans="1:20" x14ac:dyDescent="0.3">
      <c r="A417" t="s">
        <v>497</v>
      </c>
      <c r="B417" t="s">
        <v>86</v>
      </c>
      <c r="C417" s="14">
        <f t="shared" si="68"/>
        <v>54.505276462603604</v>
      </c>
      <c r="D417" s="26">
        <f t="shared" si="76"/>
        <v>19</v>
      </c>
      <c r="E417" s="16">
        <f t="shared" si="69"/>
        <v>1.7927994928886619</v>
      </c>
      <c r="F417" s="17">
        <v>179.9</v>
      </c>
      <c r="G417" s="16">
        <f t="shared" si="70"/>
        <v>1.3939576470077739</v>
      </c>
      <c r="H417" s="18">
        <v>0.946902654867256</v>
      </c>
      <c r="I417" s="16">
        <f t="shared" si="71"/>
        <v>7.8789742635288453</v>
      </c>
      <c r="J417" s="18">
        <v>0.50280000000000002</v>
      </c>
      <c r="K417" s="16">
        <f t="shared" si="72"/>
        <v>0.70357452652868258</v>
      </c>
      <c r="L417" s="18">
        <v>0.95575221238938002</v>
      </c>
      <c r="M417" s="16">
        <f t="shared" si="73"/>
        <v>21.79620845373875</v>
      </c>
      <c r="N417" s="17">
        <v>48.275799999999997</v>
      </c>
      <c r="O417" s="16">
        <f t="shared" si="74"/>
        <v>3.8765411706216746</v>
      </c>
      <c r="P417" s="18">
        <v>0.1875</v>
      </c>
      <c r="Q417" s="16">
        <f t="shared" si="67"/>
        <v>0</v>
      </c>
      <c r="R417" s="18">
        <v>0.94666600000000001</v>
      </c>
      <c r="S417" s="23">
        <f t="shared" si="75"/>
        <v>17.063220908289214</v>
      </c>
      <c r="T417" s="18">
        <f>VLOOKUP(B417,'[1]SocCap Calc'!A$10:B$101,2,FALSE)</f>
        <v>46.671265420374958</v>
      </c>
    </row>
    <row r="418" spans="1:20" x14ac:dyDescent="0.3">
      <c r="A418" t="s">
        <v>498</v>
      </c>
      <c r="B418" t="s">
        <v>86</v>
      </c>
      <c r="C418" s="14">
        <f t="shared" si="68"/>
        <v>82.961428067890765</v>
      </c>
      <c r="D418" s="26">
        <f t="shared" si="76"/>
        <v>226</v>
      </c>
      <c r="E418" s="16">
        <f t="shared" si="69"/>
        <v>1.7927994928886619</v>
      </c>
      <c r="F418" s="17">
        <v>179.9</v>
      </c>
      <c r="G418" s="16">
        <f t="shared" si="70"/>
        <v>2.1662485241319018</v>
      </c>
      <c r="H418" s="18">
        <v>0.91748526522593299</v>
      </c>
      <c r="I418" s="16">
        <f t="shared" si="71"/>
        <v>4.7751072476009542</v>
      </c>
      <c r="J418" s="18">
        <v>0.3826</v>
      </c>
      <c r="K418" s="16">
        <f t="shared" si="72"/>
        <v>4.3630835766277807</v>
      </c>
      <c r="L418" s="18">
        <v>0.72560576293385703</v>
      </c>
      <c r="M418" s="16">
        <f t="shared" si="73"/>
        <v>14.673522171962173</v>
      </c>
      <c r="N418" s="17">
        <v>60.110700000000001</v>
      </c>
      <c r="O418" s="16">
        <f t="shared" si="74"/>
        <v>20.112932627370647</v>
      </c>
      <c r="P418" s="18">
        <v>7.0963999999999999E-2</v>
      </c>
      <c r="Q418" s="16">
        <f t="shared" si="67"/>
        <v>18.014513519019435</v>
      </c>
      <c r="R418" s="18">
        <v>0.39370300000000003</v>
      </c>
      <c r="S418" s="23">
        <f t="shared" si="75"/>
        <v>17.063220908289214</v>
      </c>
      <c r="T418" s="18">
        <f>VLOOKUP(B418,'[1]SocCap Calc'!A$10:B$101,2,FALSE)</f>
        <v>46.671265420374958</v>
      </c>
    </row>
    <row r="419" spans="1:20" x14ac:dyDescent="0.3">
      <c r="A419" t="s">
        <v>499</v>
      </c>
      <c r="B419" t="s">
        <v>86</v>
      </c>
      <c r="C419" s="14">
        <f t="shared" si="68"/>
        <v>72.373377477183112</v>
      </c>
      <c r="D419" s="26">
        <f t="shared" si="76"/>
        <v>94</v>
      </c>
      <c r="E419" s="16">
        <f t="shared" si="69"/>
        <v>1.7927994928886619</v>
      </c>
      <c r="F419" s="17">
        <v>179.9</v>
      </c>
      <c r="G419" s="16">
        <f t="shared" si="70"/>
        <v>4.4618362915462306</v>
      </c>
      <c r="H419" s="18">
        <v>0.83004385964912197</v>
      </c>
      <c r="I419" s="16">
        <f t="shared" si="71"/>
        <v>4.137290980600798</v>
      </c>
      <c r="J419" s="18">
        <v>0.3579</v>
      </c>
      <c r="K419" s="16">
        <f t="shared" si="72"/>
        <v>2.8244814216302485</v>
      </c>
      <c r="L419" s="18">
        <v>0.82236842105263097</v>
      </c>
      <c r="M419" s="16">
        <f t="shared" si="73"/>
        <v>7.0427646974357039</v>
      </c>
      <c r="N419" s="17">
        <v>72.7898</v>
      </c>
      <c r="O419" s="16">
        <f t="shared" si="74"/>
        <v>23.627129971655499</v>
      </c>
      <c r="P419" s="18">
        <v>4.5740999999999997E-2</v>
      </c>
      <c r="Q419" s="16">
        <f t="shared" si="67"/>
        <v>11.423853713136758</v>
      </c>
      <c r="R419" s="18">
        <v>0.58466799999999997</v>
      </c>
      <c r="S419" s="23">
        <f t="shared" si="75"/>
        <v>17.063220908289214</v>
      </c>
      <c r="T419" s="18">
        <f>VLOOKUP(B419,'[1]SocCap Calc'!A$10:B$101,2,FALSE)</f>
        <v>46.671265420374958</v>
      </c>
    </row>
    <row r="420" spans="1:20" x14ac:dyDescent="0.3">
      <c r="A420" t="s">
        <v>500</v>
      </c>
      <c r="B420" t="s">
        <v>86</v>
      </c>
      <c r="C420" s="14">
        <f t="shared" si="68"/>
        <v>46.451971675664289</v>
      </c>
      <c r="D420" s="26">
        <f t="shared" si="76"/>
        <v>4</v>
      </c>
      <c r="E420" s="16">
        <f t="shared" si="69"/>
        <v>1.7927994928886619</v>
      </c>
      <c r="F420" s="17">
        <v>179.9</v>
      </c>
      <c r="G420" s="16">
        <f t="shared" si="70"/>
        <v>1.4776474119313043</v>
      </c>
      <c r="H420" s="18">
        <v>0.943714821763602</v>
      </c>
      <c r="I420" s="16">
        <f t="shared" si="71"/>
        <v>7.1869307025732079</v>
      </c>
      <c r="J420" s="18">
        <v>0.47599999999999998</v>
      </c>
      <c r="K420" s="16">
        <f t="shared" si="72"/>
        <v>0.62648493487901202</v>
      </c>
      <c r="L420" s="18">
        <v>0.96060037523452102</v>
      </c>
      <c r="M420" s="16">
        <f t="shared" si="73"/>
        <v>17.507815556392853</v>
      </c>
      <c r="N420" s="17">
        <v>55.401299999999999</v>
      </c>
      <c r="O420" s="16">
        <f t="shared" si="74"/>
        <v>0</v>
      </c>
      <c r="P420" s="18">
        <v>0.22003500000000001</v>
      </c>
      <c r="Q420" s="16">
        <f t="shared" si="67"/>
        <v>0.79707266871003757</v>
      </c>
      <c r="R420" s="18">
        <v>0.89258000000000004</v>
      </c>
      <c r="S420" s="23">
        <f t="shared" si="75"/>
        <v>17.063220908289214</v>
      </c>
      <c r="T420" s="18">
        <f>VLOOKUP(B420,'[1]SocCap Calc'!A$10:B$101,2,FALSE)</f>
        <v>46.671265420374958</v>
      </c>
    </row>
    <row r="421" spans="1:20" x14ac:dyDescent="0.3">
      <c r="A421" t="s">
        <v>501</v>
      </c>
      <c r="B421" t="s">
        <v>86</v>
      </c>
      <c r="C421" s="14">
        <f t="shared" si="68"/>
        <v>83.142859532683048</v>
      </c>
      <c r="D421" s="26">
        <f t="shared" si="76"/>
        <v>229</v>
      </c>
      <c r="E421" s="16">
        <f t="shared" si="69"/>
        <v>1.7927994928886619</v>
      </c>
      <c r="F421" s="17">
        <v>179.9</v>
      </c>
      <c r="G421" s="16">
        <f t="shared" si="70"/>
        <v>2.8892734017309714</v>
      </c>
      <c r="H421" s="18">
        <v>0.88994447046229996</v>
      </c>
      <c r="I421" s="16">
        <f t="shared" si="71"/>
        <v>5.3819364894836967</v>
      </c>
      <c r="J421" s="18">
        <v>0.40610000000000002</v>
      </c>
      <c r="K421" s="16">
        <f t="shared" si="72"/>
        <v>4.4818361045023041</v>
      </c>
      <c r="L421" s="18">
        <v>0.71813741888004201</v>
      </c>
      <c r="M421" s="16">
        <f t="shared" si="73"/>
        <v>15.727159031885474</v>
      </c>
      <c r="N421" s="17">
        <v>58.36</v>
      </c>
      <c r="O421" s="16">
        <f t="shared" si="74"/>
        <v>21.512453395056543</v>
      </c>
      <c r="P421" s="18">
        <v>6.0919000000000001E-2</v>
      </c>
      <c r="Q421" s="16">
        <f t="shared" si="67"/>
        <v>14.294180708846184</v>
      </c>
      <c r="R421" s="18">
        <v>0.50149999999999995</v>
      </c>
      <c r="S421" s="23">
        <f t="shared" si="75"/>
        <v>17.063220908289214</v>
      </c>
      <c r="T421" s="18">
        <f>VLOOKUP(B421,'[1]SocCap Calc'!A$10:B$101,2,FALSE)</f>
        <v>46.671265420374958</v>
      </c>
    </row>
    <row r="422" spans="1:20" x14ac:dyDescent="0.3">
      <c r="A422" t="s">
        <v>86</v>
      </c>
      <c r="B422" t="s">
        <v>86</v>
      </c>
      <c r="C422" s="14">
        <f t="shared" si="68"/>
        <v>72.981520334961147</v>
      </c>
      <c r="D422" s="26">
        <f t="shared" si="76"/>
        <v>98</v>
      </c>
      <c r="E422" s="16">
        <f t="shared" si="69"/>
        <v>1.7927994928886619</v>
      </c>
      <c r="F422" s="17">
        <v>179.9</v>
      </c>
      <c r="G422" s="16">
        <f t="shared" si="70"/>
        <v>0.91006575317407368</v>
      </c>
      <c r="H422" s="18">
        <v>0.96533461723639802</v>
      </c>
      <c r="I422" s="16">
        <f t="shared" si="71"/>
        <v>5.4852265732084176</v>
      </c>
      <c r="J422" s="18">
        <v>0.41010000000000002</v>
      </c>
      <c r="K422" s="16">
        <f t="shared" si="72"/>
        <v>3.621122279097853</v>
      </c>
      <c r="L422" s="18">
        <v>0.77226769378911797</v>
      </c>
      <c r="M422" s="16">
        <f t="shared" si="73"/>
        <v>16.273567271517823</v>
      </c>
      <c r="N422" s="17">
        <v>57.452100000000002</v>
      </c>
      <c r="O422" s="16">
        <f t="shared" si="74"/>
        <v>19.869392328523965</v>
      </c>
      <c r="P422" s="18">
        <v>7.2711999999999999E-2</v>
      </c>
      <c r="Q422" s="16">
        <f t="shared" ref="Q422:Q485" si="77">IF(R422&gt;R$7,0,IF(R422&lt;R$8,Q$3,-Q$3/R$9*R422+Q$3+Q$3*R$8/R$9))</f>
        <v>7.9661257282611304</v>
      </c>
      <c r="R422" s="18">
        <v>0.68485600000000002</v>
      </c>
      <c r="S422" s="23">
        <f t="shared" si="75"/>
        <v>17.063220908289214</v>
      </c>
      <c r="T422" s="18">
        <f>VLOOKUP(B422,'[1]SocCap Calc'!A$10:B$101,2,FALSE)</f>
        <v>46.671265420374958</v>
      </c>
    </row>
    <row r="423" spans="1:20" x14ac:dyDescent="0.3">
      <c r="A423" t="s">
        <v>502</v>
      </c>
      <c r="B423" t="s">
        <v>86</v>
      </c>
      <c r="C423" s="14">
        <f t="shared" si="68"/>
        <v>85.522587412901387</v>
      </c>
      <c r="D423" s="26">
        <f t="shared" si="76"/>
        <v>269</v>
      </c>
      <c r="E423" s="16">
        <f t="shared" si="69"/>
        <v>1.7927994928886619</v>
      </c>
      <c r="F423" s="17">
        <v>179.9</v>
      </c>
      <c r="G423" s="16">
        <f t="shared" si="70"/>
        <v>3.0219129805635845</v>
      </c>
      <c r="H423" s="18">
        <v>0.88489208633093497</v>
      </c>
      <c r="I423" s="16">
        <f t="shared" si="71"/>
        <v>6.5594434439455247</v>
      </c>
      <c r="J423" s="18">
        <v>0.45169999999999999</v>
      </c>
      <c r="K423" s="16">
        <f t="shared" si="72"/>
        <v>2.8026562254599101</v>
      </c>
      <c r="L423" s="18">
        <v>0.82374100719424403</v>
      </c>
      <c r="M423" s="16">
        <f t="shared" si="73"/>
        <v>20.636226912745904</v>
      </c>
      <c r="N423" s="17">
        <v>50.203200000000002</v>
      </c>
      <c r="O423" s="16">
        <f t="shared" si="74"/>
        <v>18.718706214007508</v>
      </c>
      <c r="P423" s="18">
        <v>8.0971000000000001E-2</v>
      </c>
      <c r="Q423" s="16">
        <f t="shared" si="77"/>
        <v>14.927621235001084</v>
      </c>
      <c r="R423" s="18">
        <v>0.48314600000000002</v>
      </c>
      <c r="S423" s="23">
        <f t="shared" si="75"/>
        <v>17.063220908289214</v>
      </c>
      <c r="T423" s="18">
        <f>VLOOKUP(B423,'[1]SocCap Calc'!A$10:B$101,2,FALSE)</f>
        <v>46.671265420374958</v>
      </c>
    </row>
    <row r="424" spans="1:20" x14ac:dyDescent="0.3">
      <c r="A424" t="s">
        <v>503</v>
      </c>
      <c r="B424" t="s">
        <v>86</v>
      </c>
      <c r="C424" s="14">
        <f t="shared" si="68"/>
        <v>77.808829022925195</v>
      </c>
      <c r="D424" s="26">
        <f t="shared" si="76"/>
        <v>149</v>
      </c>
      <c r="E424" s="16">
        <f t="shared" si="69"/>
        <v>1.7927994928886619</v>
      </c>
      <c r="F424" s="17">
        <v>179.9</v>
      </c>
      <c r="G424" s="16">
        <f t="shared" si="70"/>
        <v>2.8557998981259161</v>
      </c>
      <c r="H424" s="18">
        <v>0.89121951219512097</v>
      </c>
      <c r="I424" s="16">
        <f t="shared" si="71"/>
        <v>6.7608591072087316</v>
      </c>
      <c r="J424" s="18">
        <v>0.45950000000000002</v>
      </c>
      <c r="K424" s="16">
        <f t="shared" si="72"/>
        <v>6.5874677812413287</v>
      </c>
      <c r="L424" s="18">
        <v>0.58571428571428497</v>
      </c>
      <c r="M424" s="16">
        <f t="shared" si="73"/>
        <v>15.502132001597406</v>
      </c>
      <c r="N424" s="17">
        <v>58.733899999999998</v>
      </c>
      <c r="O424" s="16">
        <f t="shared" si="74"/>
        <v>18.823618024666288</v>
      </c>
      <c r="P424" s="18">
        <v>8.0217999999999998E-2</v>
      </c>
      <c r="Q424" s="16">
        <f t="shared" si="77"/>
        <v>8.4229318089076521</v>
      </c>
      <c r="R424" s="18">
        <v>0.67161999999999999</v>
      </c>
      <c r="S424" s="23">
        <f t="shared" si="75"/>
        <v>17.063220908289214</v>
      </c>
      <c r="T424" s="18">
        <f>VLOOKUP(B424,'[1]SocCap Calc'!A$10:B$101,2,FALSE)</f>
        <v>46.671265420374958</v>
      </c>
    </row>
    <row r="425" spans="1:20" x14ac:dyDescent="0.3">
      <c r="A425" t="s">
        <v>504</v>
      </c>
      <c r="B425" t="s">
        <v>87</v>
      </c>
      <c r="C425" s="14">
        <f t="shared" si="68"/>
        <v>91.457142899172055</v>
      </c>
      <c r="D425" s="26">
        <f t="shared" si="76"/>
        <v>344</v>
      </c>
      <c r="E425" s="16">
        <f t="shared" si="69"/>
        <v>12.702175130466486</v>
      </c>
      <c r="F425" s="17">
        <v>151.30000000000001</v>
      </c>
      <c r="G425" s="16">
        <f t="shared" si="70"/>
        <v>3.390995581575126</v>
      </c>
      <c r="H425" s="18">
        <v>0.87083333333333302</v>
      </c>
      <c r="I425" s="16">
        <f t="shared" si="71"/>
        <v>4.0701524261797291</v>
      </c>
      <c r="J425" s="18">
        <v>0.3553</v>
      </c>
      <c r="K425" s="16">
        <f t="shared" si="72"/>
        <v>2.7163839845061277</v>
      </c>
      <c r="L425" s="18">
        <v>0.82916666666666605</v>
      </c>
      <c r="M425" s="16">
        <f t="shared" si="73"/>
        <v>20.63369919536904</v>
      </c>
      <c r="N425" s="17">
        <v>50.2074</v>
      </c>
      <c r="O425" s="16">
        <f t="shared" si="74"/>
        <v>21.93990284406205</v>
      </c>
      <c r="P425" s="18">
        <v>5.7851E-2</v>
      </c>
      <c r="Q425" s="16">
        <f t="shared" si="77"/>
        <v>18.882810903651187</v>
      </c>
      <c r="R425" s="18">
        <v>0.36854399999999998</v>
      </c>
      <c r="S425" s="23">
        <f t="shared" si="75"/>
        <v>7.1210228333623036</v>
      </c>
      <c r="T425" s="18">
        <f>VLOOKUP(B425,'[1]SocCap Calc'!A$10:B$101,2,FALSE)</f>
        <v>29.671778191035045</v>
      </c>
    </row>
    <row r="426" spans="1:20" x14ac:dyDescent="0.3">
      <c r="A426" t="s">
        <v>505</v>
      </c>
      <c r="B426" t="s">
        <v>87</v>
      </c>
      <c r="C426" s="14">
        <f t="shared" si="68"/>
        <v>80.571646036037663</v>
      </c>
      <c r="D426" s="26">
        <f t="shared" si="76"/>
        <v>184</v>
      </c>
      <c r="E426" s="16">
        <f t="shared" si="69"/>
        <v>12.702175130466486</v>
      </c>
      <c r="F426" s="17">
        <v>151.30000000000001</v>
      </c>
      <c r="G426" s="16">
        <f t="shared" si="70"/>
        <v>2.3335883572129887</v>
      </c>
      <c r="H426" s="18">
        <v>0.91111111111111098</v>
      </c>
      <c r="I426" s="16">
        <f t="shared" si="71"/>
        <v>3.7861046959367437</v>
      </c>
      <c r="J426" s="18">
        <v>0.34429999999999999</v>
      </c>
      <c r="K426" s="16">
        <f t="shared" si="72"/>
        <v>1.413403048848715</v>
      </c>
      <c r="L426" s="18">
        <v>0.91111111111111098</v>
      </c>
      <c r="M426" s="16">
        <f t="shared" si="73"/>
        <v>12.608677993798668</v>
      </c>
      <c r="N426" s="17">
        <v>63.541600000000003</v>
      </c>
      <c r="O426" s="16">
        <f t="shared" si="74"/>
        <v>27.716043410186671</v>
      </c>
      <c r="P426" s="18">
        <v>1.6393000000000001E-2</v>
      </c>
      <c r="Q426" s="16">
        <f t="shared" si="77"/>
        <v>12.890630566225092</v>
      </c>
      <c r="R426" s="18">
        <v>0.54216799999999998</v>
      </c>
      <c r="S426" s="23">
        <f t="shared" si="75"/>
        <v>7.1210228333623036</v>
      </c>
      <c r="T426" s="18">
        <f>VLOOKUP(B426,'[1]SocCap Calc'!A$10:B$101,2,FALSE)</f>
        <v>29.671778191035045</v>
      </c>
    </row>
    <row r="427" spans="1:20" x14ac:dyDescent="0.3">
      <c r="A427" t="s">
        <v>506</v>
      </c>
      <c r="B427" t="s">
        <v>87</v>
      </c>
      <c r="C427" s="14">
        <f t="shared" si="68"/>
        <v>86.14768494917314</v>
      </c>
      <c r="D427" s="26">
        <f t="shared" si="76"/>
        <v>274</v>
      </c>
      <c r="E427" s="16">
        <f t="shared" si="69"/>
        <v>12.702175130466486</v>
      </c>
      <c r="F427" s="17">
        <v>151.30000000000001</v>
      </c>
      <c r="G427" s="16">
        <f t="shared" si="70"/>
        <v>2.4051817119855023</v>
      </c>
      <c r="H427" s="18">
        <v>0.90838404327248101</v>
      </c>
      <c r="I427" s="16">
        <f t="shared" si="71"/>
        <v>5.5704408922813125</v>
      </c>
      <c r="J427" s="18">
        <v>0.41339999999999999</v>
      </c>
      <c r="K427" s="16">
        <f t="shared" si="72"/>
        <v>5.364767657521619</v>
      </c>
      <c r="L427" s="18">
        <v>0.66260987153481998</v>
      </c>
      <c r="M427" s="16">
        <f t="shared" si="73"/>
        <v>17.233618404750043</v>
      </c>
      <c r="N427" s="17">
        <v>55.856900000000003</v>
      </c>
      <c r="O427" s="16">
        <f t="shared" si="74"/>
        <v>23.038760016261019</v>
      </c>
      <c r="P427" s="18">
        <v>4.9964000000000001E-2</v>
      </c>
      <c r="Q427" s="16">
        <f t="shared" si="77"/>
        <v>12.71171830254486</v>
      </c>
      <c r="R427" s="18">
        <v>0.54735199999999995</v>
      </c>
      <c r="S427" s="23">
        <f t="shared" si="75"/>
        <v>7.1210228333623036</v>
      </c>
      <c r="T427" s="18">
        <f>VLOOKUP(B427,'[1]SocCap Calc'!A$10:B$101,2,FALSE)</f>
        <v>29.671778191035045</v>
      </c>
    </row>
    <row r="428" spans="1:20" x14ac:dyDescent="0.3">
      <c r="A428" t="s">
        <v>507</v>
      </c>
      <c r="B428" t="s">
        <v>87</v>
      </c>
      <c r="C428" s="14">
        <f t="shared" si="68"/>
        <v>84.845388150571168</v>
      </c>
      <c r="D428" s="26">
        <f t="shared" si="76"/>
        <v>260</v>
      </c>
      <c r="E428" s="16">
        <f t="shared" si="69"/>
        <v>12.702175130466486</v>
      </c>
      <c r="F428" s="17">
        <v>151.30000000000001</v>
      </c>
      <c r="G428" s="16">
        <f t="shared" si="70"/>
        <v>3.7920810804711138</v>
      </c>
      <c r="H428" s="18">
        <v>0.85555555555555496</v>
      </c>
      <c r="I428" s="16">
        <f t="shared" si="71"/>
        <v>7.3573593407189994</v>
      </c>
      <c r="J428" s="18">
        <v>0.48259999999999997</v>
      </c>
      <c r="K428" s="16">
        <f t="shared" si="72"/>
        <v>4.1960403012696146</v>
      </c>
      <c r="L428" s="18">
        <v>0.73611111111111105</v>
      </c>
      <c r="M428" s="16">
        <f t="shared" si="73"/>
        <v>17.753184693189976</v>
      </c>
      <c r="N428" s="17">
        <v>54.993600000000001</v>
      </c>
      <c r="O428" s="16">
        <f t="shared" si="74"/>
        <v>21.352368839350113</v>
      </c>
      <c r="P428" s="18">
        <v>6.2067999999999998E-2</v>
      </c>
      <c r="Q428" s="16">
        <f t="shared" si="77"/>
        <v>10.571155931742556</v>
      </c>
      <c r="R428" s="18">
        <v>0.609375</v>
      </c>
      <c r="S428" s="23">
        <f t="shared" si="75"/>
        <v>7.1210228333623036</v>
      </c>
      <c r="T428" s="18">
        <f>VLOOKUP(B428,'[1]SocCap Calc'!A$10:B$101,2,FALSE)</f>
        <v>29.671778191035045</v>
      </c>
    </row>
    <row r="429" spans="1:20" x14ac:dyDescent="0.3">
      <c r="A429" t="s">
        <v>508</v>
      </c>
      <c r="B429" t="s">
        <v>87</v>
      </c>
      <c r="C429" s="14">
        <f t="shared" si="68"/>
        <v>81.135946747550676</v>
      </c>
      <c r="D429" s="26">
        <f t="shared" si="76"/>
        <v>198</v>
      </c>
      <c r="E429" s="16">
        <f t="shared" si="69"/>
        <v>12.702175130466486</v>
      </c>
      <c r="F429" s="17">
        <v>151.30000000000001</v>
      </c>
      <c r="G429" s="16">
        <f t="shared" si="70"/>
        <v>5.0777154068986405</v>
      </c>
      <c r="H429" s="18">
        <v>0.80658436213991702</v>
      </c>
      <c r="I429" s="16">
        <f t="shared" si="71"/>
        <v>2.822924665203713</v>
      </c>
      <c r="J429" s="18">
        <v>0.307</v>
      </c>
      <c r="K429" s="16">
        <f t="shared" si="72"/>
        <v>3.6316606116251764</v>
      </c>
      <c r="L429" s="18">
        <v>0.77160493827160404</v>
      </c>
      <c r="M429" s="16">
        <f t="shared" si="73"/>
        <v>13.27792126119726</v>
      </c>
      <c r="N429" s="17">
        <v>62.429600000000001</v>
      </c>
      <c r="O429" s="16">
        <f t="shared" si="74"/>
        <v>21.966931916130847</v>
      </c>
      <c r="P429" s="18">
        <v>5.7657E-2</v>
      </c>
      <c r="Q429" s="16">
        <f t="shared" si="77"/>
        <v>14.535594922666252</v>
      </c>
      <c r="R429" s="18">
        <v>0.49450499999999997</v>
      </c>
      <c r="S429" s="23">
        <f t="shared" si="75"/>
        <v>7.1210228333623036</v>
      </c>
      <c r="T429" s="18">
        <f>VLOOKUP(B429,'[1]SocCap Calc'!A$10:B$101,2,FALSE)</f>
        <v>29.671778191035045</v>
      </c>
    </row>
    <row r="430" spans="1:20" x14ac:dyDescent="0.3">
      <c r="A430" t="s">
        <v>509</v>
      </c>
      <c r="B430" t="s">
        <v>88</v>
      </c>
      <c r="C430" s="14">
        <f t="shared" si="68"/>
        <v>97.965808566430297</v>
      </c>
      <c r="D430" s="26">
        <f t="shared" si="76"/>
        <v>422</v>
      </c>
      <c r="E430" s="16">
        <f t="shared" si="69"/>
        <v>18.843467010361699</v>
      </c>
      <c r="F430" s="17">
        <v>135.19999999999999</v>
      </c>
      <c r="G430" s="16">
        <f t="shared" si="70"/>
        <v>0.68885079057672982</v>
      </c>
      <c r="H430" s="18">
        <v>0.97376093294460597</v>
      </c>
      <c r="I430" s="16">
        <f t="shared" si="71"/>
        <v>5.6763132280991515</v>
      </c>
      <c r="J430" s="18">
        <v>0.41749999999999998</v>
      </c>
      <c r="K430" s="16">
        <f t="shared" si="72"/>
        <v>3.8940696243791111</v>
      </c>
      <c r="L430" s="18">
        <v>0.75510204081632604</v>
      </c>
      <c r="M430" s="16">
        <f t="shared" si="73"/>
        <v>17.286399550928873</v>
      </c>
      <c r="N430" s="17">
        <v>55.769199999999998</v>
      </c>
      <c r="O430" s="16">
        <f t="shared" si="74"/>
        <v>23.136705571231971</v>
      </c>
      <c r="P430" s="18">
        <v>4.9260999999999999E-2</v>
      </c>
      <c r="Q430" s="16">
        <f t="shared" si="77"/>
        <v>15.036197234526163</v>
      </c>
      <c r="R430" s="18">
        <v>0.48</v>
      </c>
      <c r="S430" s="23">
        <f t="shared" si="75"/>
        <v>13.403805556326599</v>
      </c>
      <c r="T430" s="18">
        <f>VLOOKUP(B430,'[1]SocCap Calc'!A$10:B$101,2,FALSE)</f>
        <v>40.41428038811928</v>
      </c>
    </row>
    <row r="431" spans="1:20" x14ac:dyDescent="0.3">
      <c r="A431" t="s">
        <v>510</v>
      </c>
      <c r="B431" t="s">
        <v>88</v>
      </c>
      <c r="C431" s="14">
        <f t="shared" si="68"/>
        <v>99.561517378628807</v>
      </c>
      <c r="D431" s="26">
        <f t="shared" si="76"/>
        <v>446</v>
      </c>
      <c r="E431" s="16">
        <f t="shared" si="69"/>
        <v>18.843467010361699</v>
      </c>
      <c r="F431" s="17">
        <v>135.19999999999999</v>
      </c>
      <c r="G431" s="16">
        <f t="shared" si="70"/>
        <v>2.841805409234901</v>
      </c>
      <c r="H431" s="18">
        <v>0.89175257731958701</v>
      </c>
      <c r="I431" s="16">
        <f t="shared" si="71"/>
        <v>2.1412101126205494</v>
      </c>
      <c r="J431" s="18">
        <v>0.28060000000000002</v>
      </c>
      <c r="K431" s="16">
        <f t="shared" si="72"/>
        <v>2.8686981983720683</v>
      </c>
      <c r="L431" s="18">
        <v>0.81958762886597902</v>
      </c>
      <c r="M431" s="16">
        <f t="shared" si="73"/>
        <v>15.069170125188645</v>
      </c>
      <c r="N431" s="17">
        <v>59.453299999999999</v>
      </c>
      <c r="O431" s="16">
        <f t="shared" si="74"/>
        <v>23.594249244808921</v>
      </c>
      <c r="P431" s="18">
        <v>4.5976999999999997E-2</v>
      </c>
      <c r="Q431" s="16">
        <f t="shared" si="77"/>
        <v>20.799111721715416</v>
      </c>
      <c r="R431" s="18">
        <v>0.31301899999999999</v>
      </c>
      <c r="S431" s="23">
        <f t="shared" si="75"/>
        <v>13.403805556326599</v>
      </c>
      <c r="T431" s="18">
        <f>VLOOKUP(B431,'[1]SocCap Calc'!A$10:B$101,2,FALSE)</f>
        <v>40.41428038811928</v>
      </c>
    </row>
    <row r="432" spans="1:20" x14ac:dyDescent="0.3">
      <c r="A432" t="s">
        <v>511</v>
      </c>
      <c r="B432" t="s">
        <v>88</v>
      </c>
      <c r="C432" s="14">
        <f t="shared" si="68"/>
        <v>86.823538687610778</v>
      </c>
      <c r="D432" s="26">
        <f t="shared" si="76"/>
        <v>288</v>
      </c>
      <c r="E432" s="16">
        <f t="shared" si="69"/>
        <v>18.843467010361699</v>
      </c>
      <c r="F432" s="17">
        <v>135.19999999999999</v>
      </c>
      <c r="G432" s="16">
        <f t="shared" si="70"/>
        <v>1.5001639439226579</v>
      </c>
      <c r="H432" s="18">
        <v>0.94285714285714195</v>
      </c>
      <c r="I432" s="16">
        <f t="shared" si="71"/>
        <v>4.3929339378194845</v>
      </c>
      <c r="J432" s="18">
        <v>0.36780000000000002</v>
      </c>
      <c r="K432" s="16">
        <f t="shared" si="72"/>
        <v>8.9725854261735289</v>
      </c>
      <c r="L432" s="18">
        <v>0.435714285714285</v>
      </c>
      <c r="M432" s="16">
        <f t="shared" si="73"/>
        <v>4.8112717236402993</v>
      </c>
      <c r="N432" s="17">
        <v>76.497600000000006</v>
      </c>
      <c r="O432" s="16">
        <f t="shared" si="74"/>
        <v>16.571148910561973</v>
      </c>
      <c r="P432" s="18">
        <v>9.6384999999999998E-2</v>
      </c>
      <c r="Q432" s="16">
        <f t="shared" si="77"/>
        <v>18.328162178804536</v>
      </c>
      <c r="R432" s="18">
        <v>0.38461499999999998</v>
      </c>
      <c r="S432" s="23">
        <f t="shared" si="75"/>
        <v>13.403805556326599</v>
      </c>
      <c r="T432" s="18">
        <f>VLOOKUP(B432,'[1]SocCap Calc'!A$10:B$101,2,FALSE)</f>
        <v>40.41428038811928</v>
      </c>
    </row>
    <row r="433" spans="1:20" x14ac:dyDescent="0.3">
      <c r="A433" t="s">
        <v>512</v>
      </c>
      <c r="B433" t="s">
        <v>88</v>
      </c>
      <c r="C433" s="14">
        <f t="shared" si="68"/>
        <v>99.737476593245191</v>
      </c>
      <c r="D433" s="26">
        <f t="shared" si="76"/>
        <v>449</v>
      </c>
      <c r="E433" s="16">
        <f t="shared" si="69"/>
        <v>18.843467010361699</v>
      </c>
      <c r="F433" s="17">
        <v>135.19999999999999</v>
      </c>
      <c r="G433" s="16">
        <f t="shared" si="70"/>
        <v>5.336565860245031</v>
      </c>
      <c r="H433" s="18">
        <v>0.79672447013487402</v>
      </c>
      <c r="I433" s="16">
        <f t="shared" si="71"/>
        <v>7.8015067007353052</v>
      </c>
      <c r="J433" s="18">
        <v>0.49980000000000002</v>
      </c>
      <c r="K433" s="16">
        <f t="shared" si="72"/>
        <v>7.4601945605779223</v>
      </c>
      <c r="L433" s="18">
        <v>0.53082851637764905</v>
      </c>
      <c r="M433" s="16">
        <f t="shared" si="73"/>
        <v>14.044301096363956</v>
      </c>
      <c r="N433" s="17">
        <v>61.156199999999998</v>
      </c>
      <c r="O433" s="16">
        <f t="shared" si="74"/>
        <v>17.700239632446145</v>
      </c>
      <c r="P433" s="18">
        <v>8.8280999999999998E-2</v>
      </c>
      <c r="Q433" s="16">
        <f t="shared" si="77"/>
        <v>15.147396176188533</v>
      </c>
      <c r="R433" s="18">
        <v>0.47677799999999998</v>
      </c>
      <c r="S433" s="23">
        <f t="shared" si="75"/>
        <v>13.403805556326599</v>
      </c>
      <c r="T433" s="18">
        <f>VLOOKUP(B433,'[1]SocCap Calc'!A$10:B$101,2,FALSE)</f>
        <v>40.41428038811928</v>
      </c>
    </row>
    <row r="434" spans="1:20" x14ac:dyDescent="0.3">
      <c r="A434" t="s">
        <v>513</v>
      </c>
      <c r="B434" t="s">
        <v>89</v>
      </c>
      <c r="C434" s="14">
        <f t="shared" si="68"/>
        <v>97.348220224094732</v>
      </c>
      <c r="D434" s="26">
        <f t="shared" si="76"/>
        <v>414</v>
      </c>
      <c r="E434" s="16">
        <f t="shared" si="69"/>
        <v>8.5062614237057872</v>
      </c>
      <c r="F434" s="17">
        <v>162.30000000000001</v>
      </c>
      <c r="G434" s="16">
        <f t="shared" si="70"/>
        <v>5.2712453541376192</v>
      </c>
      <c r="H434" s="18">
        <v>0.79921259842519599</v>
      </c>
      <c r="I434" s="16">
        <f t="shared" si="71"/>
        <v>4.9016376001637392</v>
      </c>
      <c r="J434" s="18">
        <v>0.38750000000000001</v>
      </c>
      <c r="K434" s="16">
        <f t="shared" si="72"/>
        <v>4.4447074223146137</v>
      </c>
      <c r="L434" s="18">
        <v>0.72047244094488105</v>
      </c>
      <c r="M434" s="16">
        <f t="shared" si="73"/>
        <v>19.090828655528195</v>
      </c>
      <c r="N434" s="17">
        <v>52.771000000000001</v>
      </c>
      <c r="O434" s="16">
        <f t="shared" si="74"/>
        <v>16.003956372458511</v>
      </c>
      <c r="P434" s="18">
        <v>0.100456</v>
      </c>
      <c r="Q434" s="16">
        <f t="shared" si="77"/>
        <v>22.827819415321031</v>
      </c>
      <c r="R434" s="18">
        <v>0.25423699999999999</v>
      </c>
      <c r="S434" s="23">
        <f t="shared" si="75"/>
        <v>16.301763980465225</v>
      </c>
      <c r="T434" s="18">
        <f>VLOOKUP(B434,'[1]SocCap Calc'!A$10:B$101,2,FALSE)</f>
        <v>45.369302089662355</v>
      </c>
    </row>
    <row r="435" spans="1:20" x14ac:dyDescent="0.3">
      <c r="A435" t="s">
        <v>514</v>
      </c>
      <c r="B435" t="s">
        <v>89</v>
      </c>
      <c r="C435" s="14">
        <f t="shared" si="68"/>
        <v>82.590002565694562</v>
      </c>
      <c r="D435" s="26">
        <f t="shared" si="76"/>
        <v>222</v>
      </c>
      <c r="E435" s="16">
        <f t="shared" si="69"/>
        <v>8.5062614237057872</v>
      </c>
      <c r="F435" s="17">
        <v>162.30000000000001</v>
      </c>
      <c r="G435" s="16">
        <f t="shared" si="70"/>
        <v>6.4715156163728551</v>
      </c>
      <c r="H435" s="18">
        <v>0.75349301397205504</v>
      </c>
      <c r="I435" s="16">
        <f t="shared" si="71"/>
        <v>4.6589059034106421</v>
      </c>
      <c r="J435" s="18">
        <v>0.37809999999999999</v>
      </c>
      <c r="K435" s="16">
        <f t="shared" si="72"/>
        <v>5.9191542352609003</v>
      </c>
      <c r="L435" s="18">
        <v>0.62774451097804296</v>
      </c>
      <c r="M435" s="16">
        <f t="shared" si="73"/>
        <v>18.136976448244003</v>
      </c>
      <c r="N435" s="17">
        <v>54.355899999999998</v>
      </c>
      <c r="O435" s="16">
        <f t="shared" si="74"/>
        <v>7.6696673926474084</v>
      </c>
      <c r="P435" s="18">
        <v>0.160275</v>
      </c>
      <c r="Q435" s="16">
        <f t="shared" si="77"/>
        <v>14.925757565587748</v>
      </c>
      <c r="R435" s="18">
        <v>0.48320000000000002</v>
      </c>
      <c r="S435" s="23">
        <f t="shared" si="75"/>
        <v>16.301763980465225</v>
      </c>
      <c r="T435" s="18">
        <f>VLOOKUP(B435,'[1]SocCap Calc'!A$10:B$101,2,FALSE)</f>
        <v>45.369302089662355</v>
      </c>
    </row>
    <row r="436" spans="1:20" x14ac:dyDescent="0.3">
      <c r="A436" t="s">
        <v>515</v>
      </c>
      <c r="B436" t="s">
        <v>89</v>
      </c>
      <c r="C436" s="14">
        <f t="shared" si="68"/>
        <v>83.265789646549521</v>
      </c>
      <c r="D436" s="26">
        <f t="shared" si="76"/>
        <v>234</v>
      </c>
      <c r="E436" s="16">
        <f t="shared" si="69"/>
        <v>8.5062614237057872</v>
      </c>
      <c r="F436" s="17">
        <v>162.30000000000001</v>
      </c>
      <c r="G436" s="16">
        <f t="shared" si="70"/>
        <v>2.1956944997413146</v>
      </c>
      <c r="H436" s="18">
        <v>0.91636363636363605</v>
      </c>
      <c r="I436" s="16">
        <f t="shared" si="71"/>
        <v>4.5246287945685042</v>
      </c>
      <c r="J436" s="18">
        <v>0.37290000000000001</v>
      </c>
      <c r="K436" s="16">
        <f t="shared" si="72"/>
        <v>4.1631144347907538</v>
      </c>
      <c r="L436" s="18">
        <v>0.73818181818181805</v>
      </c>
      <c r="M436" s="16">
        <f t="shared" si="73"/>
        <v>9.1013497659041143</v>
      </c>
      <c r="N436" s="17">
        <v>69.369299999999996</v>
      </c>
      <c r="O436" s="16">
        <f t="shared" si="74"/>
        <v>27.466930106789722</v>
      </c>
      <c r="P436" s="18">
        <v>1.8180999999999999E-2</v>
      </c>
      <c r="Q436" s="16">
        <f t="shared" si="77"/>
        <v>11.00604664058411</v>
      </c>
      <c r="R436" s="18">
        <v>0.59677400000000003</v>
      </c>
      <c r="S436" s="23">
        <f t="shared" si="75"/>
        <v>16.301763980465225</v>
      </c>
      <c r="T436" s="18">
        <f>VLOOKUP(B436,'[1]SocCap Calc'!A$10:B$101,2,FALSE)</f>
        <v>45.369302089662355</v>
      </c>
    </row>
    <row r="437" spans="1:20" x14ac:dyDescent="0.3">
      <c r="A437" t="s">
        <v>516</v>
      </c>
      <c r="B437" t="s">
        <v>89</v>
      </c>
      <c r="C437" s="14">
        <f t="shared" si="68"/>
        <v>100.8409495196717</v>
      </c>
      <c r="D437" s="26">
        <f t="shared" si="76"/>
        <v>464</v>
      </c>
      <c r="E437" s="16">
        <f t="shared" si="69"/>
        <v>8.5062614237057872</v>
      </c>
      <c r="F437" s="17">
        <v>162.30000000000001</v>
      </c>
      <c r="G437" s="16">
        <f t="shared" si="70"/>
        <v>5.1738153449735478</v>
      </c>
      <c r="H437" s="18">
        <v>0.80292381220129305</v>
      </c>
      <c r="I437" s="16">
        <f t="shared" si="71"/>
        <v>5.2089255992447869</v>
      </c>
      <c r="J437" s="18">
        <v>0.39939999999999998</v>
      </c>
      <c r="K437" s="16">
        <f t="shared" si="72"/>
        <v>9.3697059015610549</v>
      </c>
      <c r="L437" s="18">
        <v>0.41073938712398</v>
      </c>
      <c r="M437" s="16">
        <f t="shared" si="73"/>
        <v>15.486484227359664</v>
      </c>
      <c r="N437" s="17">
        <v>58.759900000000002</v>
      </c>
      <c r="O437" s="16">
        <f t="shared" si="74"/>
        <v>27.329973519966899</v>
      </c>
      <c r="P437" s="18">
        <v>1.9164E-2</v>
      </c>
      <c r="Q437" s="16">
        <f t="shared" si="77"/>
        <v>13.464019522394729</v>
      </c>
      <c r="R437" s="18">
        <v>0.52555399999999997</v>
      </c>
      <c r="S437" s="23">
        <f t="shared" si="75"/>
        <v>16.301763980465225</v>
      </c>
      <c r="T437" s="18">
        <f>VLOOKUP(B437,'[1]SocCap Calc'!A$10:B$101,2,FALSE)</f>
        <v>45.369302089662355</v>
      </c>
    </row>
    <row r="438" spans="1:20" x14ac:dyDescent="0.3">
      <c r="A438" t="s">
        <v>517</v>
      </c>
      <c r="B438" t="s">
        <v>89</v>
      </c>
      <c r="C438" s="14">
        <f t="shared" si="68"/>
        <v>98.841213928732145</v>
      </c>
      <c r="D438" s="26">
        <f t="shared" si="76"/>
        <v>434</v>
      </c>
      <c r="E438" s="16">
        <f t="shared" si="69"/>
        <v>8.5062614237057872</v>
      </c>
      <c r="F438" s="17">
        <v>162.30000000000001</v>
      </c>
      <c r="G438" s="16">
        <f t="shared" si="70"/>
        <v>6.0913519618427223</v>
      </c>
      <c r="H438" s="18">
        <v>0.76797385620915004</v>
      </c>
      <c r="I438" s="16">
        <f t="shared" si="71"/>
        <v>4.0520766615279031</v>
      </c>
      <c r="J438" s="18">
        <v>0.35460000000000003</v>
      </c>
      <c r="K438" s="16">
        <f t="shared" si="72"/>
        <v>5.2482980857985391</v>
      </c>
      <c r="L438" s="18">
        <v>0.66993464052287499</v>
      </c>
      <c r="M438" s="16">
        <f t="shared" si="73"/>
        <v>14.609607032575727</v>
      </c>
      <c r="N438" s="17">
        <v>60.216900000000003</v>
      </c>
      <c r="O438" s="16">
        <f t="shared" si="74"/>
        <v>27.489640100332061</v>
      </c>
      <c r="P438" s="18">
        <v>1.8017999999999999E-2</v>
      </c>
      <c r="Q438" s="16">
        <f t="shared" si="77"/>
        <v>16.542214682484182</v>
      </c>
      <c r="R438" s="18">
        <v>0.436363</v>
      </c>
      <c r="S438" s="23">
        <f t="shared" si="75"/>
        <v>16.301763980465225</v>
      </c>
      <c r="T438" s="18">
        <f>VLOOKUP(B438,'[1]SocCap Calc'!A$10:B$101,2,FALSE)</f>
        <v>45.369302089662355</v>
      </c>
    </row>
    <row r="439" spans="1:20" x14ac:dyDescent="0.3">
      <c r="A439" t="s">
        <v>518</v>
      </c>
      <c r="B439" t="s">
        <v>89</v>
      </c>
      <c r="C439" s="14">
        <f t="shared" si="68"/>
        <v>92.84201118367929</v>
      </c>
      <c r="D439" s="26">
        <f t="shared" si="76"/>
        <v>362</v>
      </c>
      <c r="E439" s="16">
        <f t="shared" si="69"/>
        <v>8.5062614237057872</v>
      </c>
      <c r="F439" s="17">
        <v>162.30000000000001</v>
      </c>
      <c r="G439" s="16">
        <f t="shared" si="70"/>
        <v>3.7191564443082044</v>
      </c>
      <c r="H439" s="18">
        <v>0.85833333333333295</v>
      </c>
      <c r="I439" s="16">
        <f t="shared" si="71"/>
        <v>3.7189661415156747</v>
      </c>
      <c r="J439" s="18">
        <v>0.3417</v>
      </c>
      <c r="K439" s="16">
        <f t="shared" si="72"/>
        <v>1.0600522866365401</v>
      </c>
      <c r="L439" s="18">
        <v>0.93333333333333302</v>
      </c>
      <c r="M439" s="16">
        <f t="shared" si="73"/>
        <v>9.7427881421571847</v>
      </c>
      <c r="N439" s="17">
        <v>68.3035</v>
      </c>
      <c r="O439" s="16">
        <f t="shared" si="74"/>
        <v>29.089510381600068</v>
      </c>
      <c r="P439" s="18">
        <v>6.535E-3</v>
      </c>
      <c r="Q439" s="16">
        <f t="shared" si="77"/>
        <v>20.703512383290605</v>
      </c>
      <c r="R439" s="18">
        <v>0.31578899999999999</v>
      </c>
      <c r="S439" s="23">
        <f t="shared" si="75"/>
        <v>16.301763980465225</v>
      </c>
      <c r="T439" s="18">
        <f>VLOOKUP(B439,'[1]SocCap Calc'!A$10:B$101,2,FALSE)</f>
        <v>45.369302089662355</v>
      </c>
    </row>
    <row r="440" spans="1:20" x14ac:dyDescent="0.3">
      <c r="A440" t="s">
        <v>207</v>
      </c>
      <c r="B440" t="s">
        <v>90</v>
      </c>
      <c r="C440" s="14">
        <f t="shared" si="68"/>
        <v>102.70750224711085</v>
      </c>
      <c r="D440" s="26">
        <f t="shared" si="76"/>
        <v>482</v>
      </c>
      <c r="E440" s="16">
        <f t="shared" si="69"/>
        <v>15.601170055137523</v>
      </c>
      <c r="F440" s="17">
        <v>143.69999999999999</v>
      </c>
      <c r="G440" s="16">
        <f t="shared" si="70"/>
        <v>3.6057181213881258</v>
      </c>
      <c r="H440" s="18">
        <v>0.86265432098765404</v>
      </c>
      <c r="I440" s="16">
        <f t="shared" si="71"/>
        <v>3.7654466791917995</v>
      </c>
      <c r="J440" s="18">
        <v>0.34350000000000003</v>
      </c>
      <c r="K440" s="16">
        <f t="shared" si="72"/>
        <v>2.8709749429739544</v>
      </c>
      <c r="L440" s="18">
        <v>0.81944444444444398</v>
      </c>
      <c r="M440" s="16">
        <f t="shared" si="73"/>
        <v>20.758520286788528</v>
      </c>
      <c r="N440" s="17">
        <v>50</v>
      </c>
      <c r="O440" s="16">
        <f t="shared" si="74"/>
        <v>27.099808432040856</v>
      </c>
      <c r="P440" s="18">
        <v>2.0816000000000001E-2</v>
      </c>
      <c r="Q440" s="16">
        <f t="shared" si="77"/>
        <v>17.10818347339702</v>
      </c>
      <c r="R440" s="18">
        <v>0.419964</v>
      </c>
      <c r="S440" s="23">
        <f t="shared" si="75"/>
        <v>11.897680256193048</v>
      </c>
      <c r="T440" s="18">
        <f>VLOOKUP(B440,'[1]SocCap Calc'!A$10:B$101,2,FALSE)</f>
        <v>37.839059334137787</v>
      </c>
    </row>
    <row r="441" spans="1:20" x14ac:dyDescent="0.3">
      <c r="A441" t="s">
        <v>519</v>
      </c>
      <c r="B441" t="s">
        <v>90</v>
      </c>
      <c r="C441" s="14">
        <f t="shared" si="68"/>
        <v>94.97858866704459</v>
      </c>
      <c r="D441" s="26">
        <f t="shared" si="76"/>
        <v>386</v>
      </c>
      <c r="E441" s="16">
        <f t="shared" si="69"/>
        <v>15.601170055137523</v>
      </c>
      <c r="F441" s="17">
        <v>143.69999999999999</v>
      </c>
      <c r="G441" s="16">
        <f t="shared" si="70"/>
        <v>3.1432608774433035</v>
      </c>
      <c r="H441" s="18">
        <v>0.88026981450252895</v>
      </c>
      <c r="I441" s="16">
        <f t="shared" si="71"/>
        <v>4.9171311127224469</v>
      </c>
      <c r="J441" s="18">
        <v>0.3881</v>
      </c>
      <c r="K441" s="16">
        <f t="shared" si="72"/>
        <v>7.4811447210352382</v>
      </c>
      <c r="L441" s="18">
        <v>0.52951096121416497</v>
      </c>
      <c r="M441" s="16">
        <f t="shared" si="73"/>
        <v>15.558223253864984</v>
      </c>
      <c r="N441" s="17">
        <v>58.640700000000002</v>
      </c>
      <c r="O441" s="16">
        <f t="shared" si="74"/>
        <v>19.79986909675938</v>
      </c>
      <c r="P441" s="18">
        <v>7.3210999999999998E-2</v>
      </c>
      <c r="Q441" s="16">
        <f t="shared" si="77"/>
        <v>16.580109293888675</v>
      </c>
      <c r="R441" s="18">
        <v>0.43526500000000001</v>
      </c>
      <c r="S441" s="23">
        <f t="shared" si="75"/>
        <v>11.897680256193048</v>
      </c>
      <c r="T441" s="18">
        <f>VLOOKUP(B441,'[1]SocCap Calc'!A$10:B$101,2,FALSE)</f>
        <v>37.839059334137787</v>
      </c>
    </row>
    <row r="442" spans="1:20" x14ac:dyDescent="0.3">
      <c r="A442" t="s">
        <v>520</v>
      </c>
      <c r="B442" t="s">
        <v>90</v>
      </c>
      <c r="C442" s="14">
        <f t="shared" si="68"/>
        <v>96.590903624181664</v>
      </c>
      <c r="D442" s="26">
        <f t="shared" si="76"/>
        <v>403</v>
      </c>
      <c r="E442" s="16">
        <f t="shared" si="69"/>
        <v>15.601170055137523</v>
      </c>
      <c r="F442" s="17">
        <v>143.69999999999999</v>
      </c>
      <c r="G442" s="16">
        <f t="shared" si="70"/>
        <v>2.470858260578467</v>
      </c>
      <c r="H442" s="18">
        <v>0.90588235294117603</v>
      </c>
      <c r="I442" s="16">
        <f t="shared" si="71"/>
        <v>3.3032235545236697</v>
      </c>
      <c r="J442" s="18">
        <v>0.3256</v>
      </c>
      <c r="K442" s="16">
        <f t="shared" si="72"/>
        <v>1.1224083034975125</v>
      </c>
      <c r="L442" s="18">
        <v>0.92941176470588205</v>
      </c>
      <c r="M442" s="16">
        <f t="shared" si="73"/>
        <v>14.268124451710658</v>
      </c>
      <c r="N442" s="17">
        <v>60.784300000000002</v>
      </c>
      <c r="O442" s="16">
        <f t="shared" si="74"/>
        <v>30</v>
      </c>
      <c r="P442" s="18">
        <v>0</v>
      </c>
      <c r="Q442" s="16">
        <f t="shared" si="77"/>
        <v>17.927438742540804</v>
      </c>
      <c r="R442" s="18">
        <v>0.39622600000000002</v>
      </c>
      <c r="S442" s="23">
        <f t="shared" si="75"/>
        <v>11.897680256193048</v>
      </c>
      <c r="T442" s="18">
        <f>VLOOKUP(B442,'[1]SocCap Calc'!A$10:B$101,2,FALSE)</f>
        <v>37.839059334137787</v>
      </c>
    </row>
    <row r="443" spans="1:20" x14ac:dyDescent="0.3">
      <c r="A443" t="s">
        <v>521</v>
      </c>
      <c r="B443" t="s">
        <v>90</v>
      </c>
      <c r="C443" s="14">
        <f t="shared" si="68"/>
        <v>103.49371089851476</v>
      </c>
      <c r="D443" s="26">
        <f t="shared" si="76"/>
        <v>486</v>
      </c>
      <c r="E443" s="16">
        <f t="shared" si="69"/>
        <v>15.601170055137523</v>
      </c>
      <c r="F443" s="17">
        <v>143.69999999999999</v>
      </c>
      <c r="G443" s="16">
        <f t="shared" si="70"/>
        <v>5.7680841581009048</v>
      </c>
      <c r="H443" s="18">
        <v>0.780287474332648</v>
      </c>
      <c r="I443" s="16">
        <f t="shared" si="71"/>
        <v>5.6788954801922715</v>
      </c>
      <c r="J443" s="18">
        <v>0.41760000000000003</v>
      </c>
      <c r="K443" s="16">
        <f t="shared" si="72"/>
        <v>4.6037178362141082</v>
      </c>
      <c r="L443" s="18">
        <v>0.71047227926078005</v>
      </c>
      <c r="M443" s="16">
        <f t="shared" si="73"/>
        <v>20.724335918453775</v>
      </c>
      <c r="N443" s="17">
        <v>50.056800000000003</v>
      </c>
      <c r="O443" s="16">
        <f t="shared" si="74"/>
        <v>21.767279028117521</v>
      </c>
      <c r="P443" s="18">
        <v>5.9089999999999997E-2</v>
      </c>
      <c r="Q443" s="16">
        <f t="shared" si="77"/>
        <v>17.452548166105615</v>
      </c>
      <c r="R443" s="18">
        <v>0.40998600000000002</v>
      </c>
      <c r="S443" s="23">
        <f t="shared" si="75"/>
        <v>11.897680256193048</v>
      </c>
      <c r="T443" s="18">
        <f>VLOOKUP(B443,'[1]SocCap Calc'!A$10:B$101,2,FALSE)</f>
        <v>37.839059334137787</v>
      </c>
    </row>
    <row r="444" spans="1:20" x14ac:dyDescent="0.3">
      <c r="A444" t="s">
        <v>522</v>
      </c>
      <c r="B444" t="s">
        <v>90</v>
      </c>
      <c r="C444" s="14">
        <f t="shared" si="68"/>
        <v>113.52760070443273</v>
      </c>
      <c r="D444" s="26">
        <f t="shared" si="76"/>
        <v>535</v>
      </c>
      <c r="E444" s="16">
        <f t="shared" si="69"/>
        <v>15.601170055137523</v>
      </c>
      <c r="F444" s="17">
        <v>143.69999999999999</v>
      </c>
      <c r="G444" s="16">
        <f t="shared" si="70"/>
        <v>4.9005355501472749</v>
      </c>
      <c r="H444" s="18">
        <v>0.81333333333333302</v>
      </c>
      <c r="I444" s="16">
        <f t="shared" si="71"/>
        <v>3.703472628956967</v>
      </c>
      <c r="J444" s="18">
        <v>0.34110000000000001</v>
      </c>
      <c r="K444" s="16">
        <f t="shared" si="72"/>
        <v>5.7242823478372822</v>
      </c>
      <c r="L444" s="18">
        <v>0.64</v>
      </c>
      <c r="M444" s="16">
        <f t="shared" si="73"/>
        <v>20.55660381537465</v>
      </c>
      <c r="N444" s="17">
        <v>50.335500000000003</v>
      </c>
      <c r="O444" s="16">
        <f t="shared" si="74"/>
        <v>30</v>
      </c>
      <c r="P444" s="18">
        <v>0</v>
      </c>
      <c r="Q444" s="16">
        <f t="shared" si="77"/>
        <v>21.143856050785988</v>
      </c>
      <c r="R444" s="18">
        <v>0.30303000000000002</v>
      </c>
      <c r="S444" s="23">
        <f t="shared" si="75"/>
        <v>11.897680256193048</v>
      </c>
      <c r="T444" s="18">
        <f>VLOOKUP(B444,'[1]SocCap Calc'!A$10:B$101,2,FALSE)</f>
        <v>37.839059334137787</v>
      </c>
    </row>
    <row r="445" spans="1:20" x14ac:dyDescent="0.3">
      <c r="A445" t="s">
        <v>523</v>
      </c>
      <c r="B445" t="s">
        <v>90</v>
      </c>
      <c r="C445" s="14">
        <f t="shared" si="68"/>
        <v>96.772498844222696</v>
      </c>
      <c r="D445" s="26">
        <f t="shared" si="76"/>
        <v>405</v>
      </c>
      <c r="E445" s="16">
        <f t="shared" si="69"/>
        <v>15.601170055137523</v>
      </c>
      <c r="F445" s="17">
        <v>143.69999999999999</v>
      </c>
      <c r="G445" s="16">
        <f t="shared" si="70"/>
        <v>2.738394500811161</v>
      </c>
      <c r="H445" s="18">
        <v>0.895691609977324</v>
      </c>
      <c r="I445" s="16">
        <f t="shared" si="71"/>
        <v>4.8164232810908443</v>
      </c>
      <c r="J445" s="18">
        <v>0.38419999999999999</v>
      </c>
      <c r="K445" s="16">
        <f t="shared" si="72"/>
        <v>4.5070250282165611</v>
      </c>
      <c r="L445" s="18">
        <v>0.71655328798185902</v>
      </c>
      <c r="M445" s="16">
        <f t="shared" si="73"/>
        <v>17.130944932251662</v>
      </c>
      <c r="N445" s="17">
        <v>56.027500000000003</v>
      </c>
      <c r="O445" s="16">
        <f t="shared" si="74"/>
        <v>22.862513747358815</v>
      </c>
      <c r="P445" s="18">
        <v>5.1228999999999997E-2</v>
      </c>
      <c r="Q445" s="16">
        <f t="shared" si="77"/>
        <v>17.218347043163089</v>
      </c>
      <c r="R445" s="18">
        <v>0.41677199999999998</v>
      </c>
      <c r="S445" s="23">
        <f t="shared" si="75"/>
        <v>11.897680256193048</v>
      </c>
      <c r="T445" s="18">
        <f>VLOOKUP(B445,'[1]SocCap Calc'!A$10:B$101,2,FALSE)</f>
        <v>37.839059334137787</v>
      </c>
    </row>
    <row r="446" spans="1:20" x14ac:dyDescent="0.3">
      <c r="A446" t="s">
        <v>524</v>
      </c>
      <c r="B446" t="s">
        <v>90</v>
      </c>
      <c r="C446" s="14">
        <f t="shared" si="68"/>
        <v>100.70977320153656</v>
      </c>
      <c r="D446" s="26">
        <f t="shared" si="76"/>
        <v>461</v>
      </c>
      <c r="E446" s="16">
        <f t="shared" si="69"/>
        <v>15.601170055137523</v>
      </c>
      <c r="F446" s="17">
        <v>143.69999999999999</v>
      </c>
      <c r="G446" s="16">
        <f t="shared" si="70"/>
        <v>4.408130991936865</v>
      </c>
      <c r="H446" s="18">
        <v>0.83208955223880499</v>
      </c>
      <c r="I446" s="16">
        <f t="shared" si="71"/>
        <v>7.8686452551563724</v>
      </c>
      <c r="J446" s="18">
        <v>0.50239999999999996</v>
      </c>
      <c r="K446" s="16">
        <f t="shared" si="72"/>
        <v>3.0852268043899178</v>
      </c>
      <c r="L446" s="18">
        <v>0.80597014925373101</v>
      </c>
      <c r="M446" s="16">
        <f t="shared" si="73"/>
        <v>18.600993138139966</v>
      </c>
      <c r="N446" s="17">
        <v>53.584899999999998</v>
      </c>
      <c r="O446" s="16">
        <f t="shared" si="74"/>
        <v>20.188446839026771</v>
      </c>
      <c r="P446" s="18">
        <v>7.0421999999999998E-2</v>
      </c>
      <c r="Q446" s="16">
        <f t="shared" si="77"/>
        <v>19.05947986155611</v>
      </c>
      <c r="R446" s="18">
        <v>0.363425</v>
      </c>
      <c r="S446" s="23">
        <f t="shared" si="75"/>
        <v>11.897680256193048</v>
      </c>
      <c r="T446" s="18">
        <f>VLOOKUP(B446,'[1]SocCap Calc'!A$10:B$101,2,FALSE)</f>
        <v>37.839059334137787</v>
      </c>
    </row>
    <row r="447" spans="1:20" x14ac:dyDescent="0.3">
      <c r="A447" t="s">
        <v>525</v>
      </c>
      <c r="B447" t="s">
        <v>90</v>
      </c>
      <c r="C447" s="14">
        <f t="shared" si="68"/>
        <v>95.015394462586443</v>
      </c>
      <c r="D447" s="26">
        <f t="shared" si="76"/>
        <v>387</v>
      </c>
      <c r="E447" s="16">
        <f t="shared" si="69"/>
        <v>15.601170055137523</v>
      </c>
      <c r="F447" s="17">
        <v>143.69999999999999</v>
      </c>
      <c r="G447" s="16">
        <f t="shared" si="70"/>
        <v>3.7504098598065845</v>
      </c>
      <c r="H447" s="18">
        <v>0.85714285714285698</v>
      </c>
      <c r="I447" s="16">
        <f t="shared" si="71"/>
        <v>4.271568089442936</v>
      </c>
      <c r="J447" s="18">
        <v>0.36309999999999998</v>
      </c>
      <c r="K447" s="16">
        <f t="shared" si="72"/>
        <v>5.3543457335212823</v>
      </c>
      <c r="L447" s="18">
        <v>0.66326530612244805</v>
      </c>
      <c r="M447" s="16">
        <f t="shared" si="73"/>
        <v>15.570320187025697</v>
      </c>
      <c r="N447" s="17">
        <v>58.620600000000003</v>
      </c>
      <c r="O447" s="16">
        <f t="shared" si="74"/>
        <v>20.633729902593135</v>
      </c>
      <c r="P447" s="18">
        <v>6.7225999999999994E-2</v>
      </c>
      <c r="Q447" s="16">
        <f t="shared" si="77"/>
        <v>17.936170378866247</v>
      </c>
      <c r="R447" s="18">
        <v>0.39597300000000002</v>
      </c>
      <c r="S447" s="23">
        <f t="shared" si="75"/>
        <v>11.897680256193048</v>
      </c>
      <c r="T447" s="18">
        <f>VLOOKUP(B447,'[1]SocCap Calc'!A$10:B$101,2,FALSE)</f>
        <v>37.839059334137787</v>
      </c>
    </row>
    <row r="448" spans="1:20" x14ac:dyDescent="0.3">
      <c r="A448" t="s">
        <v>526</v>
      </c>
      <c r="B448" s="19" t="s">
        <v>90</v>
      </c>
      <c r="C448" s="14">
        <f t="shared" si="68"/>
        <v>104.36869895489309</v>
      </c>
      <c r="D448" s="26">
        <f t="shared" si="76"/>
        <v>492</v>
      </c>
      <c r="E448" s="16">
        <f t="shared" si="69"/>
        <v>15.601170055137523</v>
      </c>
      <c r="F448" s="17">
        <v>143.69999999999999</v>
      </c>
      <c r="G448" s="16">
        <f t="shared" si="70"/>
        <v>4.0002722581182439</v>
      </c>
      <c r="H448" s="18">
        <v>0.84762532981530303</v>
      </c>
      <c r="I448" s="16">
        <f t="shared" si="71"/>
        <v>5.6892244885647427</v>
      </c>
      <c r="J448" s="18">
        <v>0.41799999999999998</v>
      </c>
      <c r="K448" s="16">
        <f t="shared" si="72"/>
        <v>5.3387197945052405</v>
      </c>
      <c r="L448" s="18">
        <v>0.66424802110817904</v>
      </c>
      <c r="M448" s="16">
        <f t="shared" si="73"/>
        <v>20.675346348340252</v>
      </c>
      <c r="N448" s="17">
        <v>50.138199999999998</v>
      </c>
      <c r="O448" s="16">
        <f t="shared" si="74"/>
        <v>25.498684224749042</v>
      </c>
      <c r="P448" s="18">
        <v>3.2308000000000003E-2</v>
      </c>
      <c r="Q448" s="16">
        <f t="shared" si="77"/>
        <v>15.667601529285015</v>
      </c>
      <c r="R448" s="18">
        <v>0.46170499999999998</v>
      </c>
      <c r="S448" s="23">
        <f t="shared" si="75"/>
        <v>11.897680256193048</v>
      </c>
      <c r="T448" s="18">
        <f>VLOOKUP(B448,'[1]SocCap Calc'!A$10:B$101,2,FALSE)</f>
        <v>37.839059334137787</v>
      </c>
    </row>
    <row r="449" spans="1:20" x14ac:dyDescent="0.3">
      <c r="A449" t="s">
        <v>527</v>
      </c>
      <c r="B449" t="s">
        <v>90</v>
      </c>
      <c r="C449" s="14">
        <f t="shared" si="68"/>
        <v>98.655835679767449</v>
      </c>
      <c r="D449" s="26">
        <f t="shared" si="76"/>
        <v>431</v>
      </c>
      <c r="E449" s="16">
        <f t="shared" si="69"/>
        <v>15.601170055137523</v>
      </c>
      <c r="F449" s="17">
        <v>143.69999999999999</v>
      </c>
      <c r="G449" s="16">
        <f t="shared" si="70"/>
        <v>3.4564484312459278</v>
      </c>
      <c r="H449" s="18">
        <v>0.86834016393442603</v>
      </c>
      <c r="I449" s="16">
        <f t="shared" si="71"/>
        <v>4.2612390810704648</v>
      </c>
      <c r="J449" s="18">
        <v>0.36270000000000002</v>
      </c>
      <c r="K449" s="16">
        <f t="shared" si="72"/>
        <v>4.7816395408989285</v>
      </c>
      <c r="L449" s="18">
        <v>0.69928278688524503</v>
      </c>
      <c r="M449" s="16">
        <f t="shared" si="73"/>
        <v>17.817039648829354</v>
      </c>
      <c r="N449" s="17">
        <v>54.887500000000003</v>
      </c>
      <c r="O449" s="16">
        <f t="shared" si="74"/>
        <v>24.272623223690218</v>
      </c>
      <c r="P449" s="18">
        <v>4.1107999999999999E-2</v>
      </c>
      <c r="Q449" s="16">
        <f t="shared" si="77"/>
        <v>16.567995442701992</v>
      </c>
      <c r="R449" s="18">
        <v>0.435616</v>
      </c>
      <c r="S449" s="23">
        <f t="shared" si="75"/>
        <v>11.897680256193048</v>
      </c>
      <c r="T449" s="18">
        <f>VLOOKUP(B449,'[1]SocCap Calc'!A$10:B$101,2,FALSE)</f>
        <v>37.839059334137787</v>
      </c>
    </row>
    <row r="450" spans="1:20" x14ac:dyDescent="0.3">
      <c r="A450" t="s">
        <v>235</v>
      </c>
      <c r="B450" t="s">
        <v>91</v>
      </c>
      <c r="C450" s="14">
        <f t="shared" si="68"/>
        <v>66.427866766345531</v>
      </c>
      <c r="D450" s="26">
        <f t="shared" si="76"/>
        <v>58</v>
      </c>
      <c r="E450" s="16">
        <f t="shared" si="69"/>
        <v>9.0784314746276991</v>
      </c>
      <c r="F450" s="17">
        <v>160.80000000000001</v>
      </c>
      <c r="G450" s="16">
        <f t="shared" si="70"/>
        <v>2.6175881132961116</v>
      </c>
      <c r="H450" s="18">
        <v>0.90029325513196401</v>
      </c>
      <c r="I450" s="16">
        <f t="shared" si="71"/>
        <v>6.2418264364920057</v>
      </c>
      <c r="J450" s="18">
        <v>0.43940000000000001</v>
      </c>
      <c r="K450" s="16">
        <f t="shared" si="72"/>
        <v>4.7445888635748146</v>
      </c>
      <c r="L450" s="18">
        <v>0.70161290322580605</v>
      </c>
      <c r="M450" s="16">
        <f t="shared" si="73"/>
        <v>10.271141257669068</v>
      </c>
      <c r="N450" s="17">
        <v>67.425600000000003</v>
      </c>
      <c r="O450" s="16">
        <f t="shared" si="74"/>
        <v>18.956673508303922</v>
      </c>
      <c r="P450" s="18">
        <v>7.9263E-2</v>
      </c>
      <c r="Q450" s="16">
        <f t="shared" si="77"/>
        <v>9.8467062159030903</v>
      </c>
      <c r="R450" s="18">
        <v>0.63036599999999998</v>
      </c>
      <c r="S450" s="23">
        <f t="shared" si="75"/>
        <v>4.6709108964788175</v>
      </c>
      <c r="T450" s="18">
        <f>VLOOKUP(B450,'[1]SocCap Calc'!A$10:B$101,2,FALSE)</f>
        <v>25.482498690906972</v>
      </c>
    </row>
    <row r="451" spans="1:20" x14ac:dyDescent="0.3">
      <c r="A451" t="s">
        <v>528</v>
      </c>
      <c r="B451" t="s">
        <v>91</v>
      </c>
      <c r="C451" s="14">
        <f t="shared" si="68"/>
        <v>97.152045218536571</v>
      </c>
      <c r="D451" s="26">
        <f t="shared" si="76"/>
        <v>411</v>
      </c>
      <c r="E451" s="16">
        <f t="shared" si="69"/>
        <v>9.0784314746276991</v>
      </c>
      <c r="F451" s="17">
        <v>160.80000000000001</v>
      </c>
      <c r="G451" s="16">
        <f t="shared" si="70"/>
        <v>5.8457805507106677</v>
      </c>
      <c r="H451" s="18">
        <v>0.77732793522267196</v>
      </c>
      <c r="I451" s="16">
        <f t="shared" si="71"/>
        <v>3.354868596386031</v>
      </c>
      <c r="J451" s="18">
        <v>0.3276</v>
      </c>
      <c r="K451" s="16">
        <f t="shared" si="72"/>
        <v>7.4675748127432042</v>
      </c>
      <c r="L451" s="18">
        <v>0.53036437246963497</v>
      </c>
      <c r="M451" s="16">
        <f t="shared" si="73"/>
        <v>15.310868053414612</v>
      </c>
      <c r="N451" s="17">
        <v>59.051699999999997</v>
      </c>
      <c r="O451" s="16">
        <f t="shared" si="74"/>
        <v>25.932124653646085</v>
      </c>
      <c r="P451" s="18">
        <v>2.9197000000000001E-2</v>
      </c>
      <c r="Q451" s="16">
        <f t="shared" si="77"/>
        <v>25.491486180529446</v>
      </c>
      <c r="R451" s="18">
        <v>0.17705699999999999</v>
      </c>
      <c r="S451" s="23">
        <f t="shared" si="75"/>
        <v>4.6709108964788175</v>
      </c>
      <c r="T451" s="18">
        <f>VLOOKUP(B451,'[1]SocCap Calc'!A$10:B$101,2,FALSE)</f>
        <v>25.482498690906972</v>
      </c>
    </row>
    <row r="452" spans="1:20" x14ac:dyDescent="0.3">
      <c r="A452" t="s">
        <v>529</v>
      </c>
      <c r="B452" t="s">
        <v>91</v>
      </c>
      <c r="C452" s="14">
        <f t="shared" si="68"/>
        <v>89.493893659112459</v>
      </c>
      <c r="D452" s="26">
        <f t="shared" si="76"/>
        <v>320</v>
      </c>
      <c r="E452" s="16">
        <f t="shared" si="69"/>
        <v>9.0784314746276991</v>
      </c>
      <c r="F452" s="17">
        <v>160.80000000000001</v>
      </c>
      <c r="G452" s="16">
        <f t="shared" si="70"/>
        <v>4.3818844335661247</v>
      </c>
      <c r="H452" s="18">
        <v>0.83308931185944302</v>
      </c>
      <c r="I452" s="16">
        <f t="shared" si="71"/>
        <v>5.190849834592961</v>
      </c>
      <c r="J452" s="18">
        <v>0.3987</v>
      </c>
      <c r="K452" s="16">
        <f t="shared" si="72"/>
        <v>3.4688387417754827</v>
      </c>
      <c r="L452" s="18">
        <v>0.781844802342606</v>
      </c>
      <c r="M452" s="16">
        <f t="shared" si="73"/>
        <v>19.448440480607548</v>
      </c>
      <c r="N452" s="17">
        <v>52.1768</v>
      </c>
      <c r="O452" s="16">
        <f t="shared" si="74"/>
        <v>24.368896877296088</v>
      </c>
      <c r="P452" s="18">
        <v>4.0417000000000002E-2</v>
      </c>
      <c r="Q452" s="16">
        <f t="shared" si="77"/>
        <v>18.885640920167734</v>
      </c>
      <c r="R452" s="18">
        <v>0.36846200000000001</v>
      </c>
      <c r="S452" s="23">
        <f t="shared" si="75"/>
        <v>4.6709108964788175</v>
      </c>
      <c r="T452" s="18">
        <f>VLOOKUP(B452,'[1]SocCap Calc'!A$10:B$101,2,FALSE)</f>
        <v>25.482498690906972</v>
      </c>
    </row>
    <row r="453" spans="1:20" x14ac:dyDescent="0.3">
      <c r="A453" t="s">
        <v>530</v>
      </c>
      <c r="B453" t="s">
        <v>91</v>
      </c>
      <c r="C453" s="14">
        <f t="shared" si="68"/>
        <v>85.084988052170743</v>
      </c>
      <c r="D453" s="26">
        <f t="shared" si="76"/>
        <v>264</v>
      </c>
      <c r="E453" s="16">
        <f t="shared" si="69"/>
        <v>9.0784314746276991</v>
      </c>
      <c r="F453" s="17">
        <v>160.80000000000001</v>
      </c>
      <c r="G453" s="16">
        <f t="shared" si="70"/>
        <v>5.1275134802043105</v>
      </c>
      <c r="H453" s="18">
        <v>0.8046875</v>
      </c>
      <c r="I453" s="16">
        <f t="shared" si="71"/>
        <v>5.2708996494796194</v>
      </c>
      <c r="J453" s="18">
        <v>0.40179999999999999</v>
      </c>
      <c r="K453" s="16">
        <f t="shared" si="72"/>
        <v>8.0746170271142219</v>
      </c>
      <c r="L453" s="18">
        <v>0.4921875</v>
      </c>
      <c r="M453" s="16">
        <f t="shared" si="73"/>
        <v>22.708955161775346</v>
      </c>
      <c r="N453" s="17">
        <v>46.7592</v>
      </c>
      <c r="O453" s="16">
        <f t="shared" si="74"/>
        <v>10.687728006844708</v>
      </c>
      <c r="P453" s="18">
        <v>0.13861299999999999</v>
      </c>
      <c r="Q453" s="16">
        <f t="shared" si="77"/>
        <v>19.465932355646022</v>
      </c>
      <c r="R453" s="18">
        <v>0.35164800000000002</v>
      </c>
      <c r="S453" s="23">
        <f t="shared" si="75"/>
        <v>4.6709108964788175</v>
      </c>
      <c r="T453" s="18">
        <f>VLOOKUP(B453,'[1]SocCap Calc'!A$10:B$101,2,FALSE)</f>
        <v>25.482498690906972</v>
      </c>
    </row>
    <row r="454" spans="1:20" x14ac:dyDescent="0.3">
      <c r="A454" t="s">
        <v>531</v>
      </c>
      <c r="B454" t="s">
        <v>91</v>
      </c>
      <c r="C454" s="14">
        <f t="shared" si="68"/>
        <v>80.160856538610616</v>
      </c>
      <c r="D454" s="26">
        <f t="shared" si="76"/>
        <v>178</v>
      </c>
      <c r="E454" s="16">
        <f t="shared" si="69"/>
        <v>9.0784314746276991</v>
      </c>
      <c r="F454" s="17">
        <v>160.80000000000001</v>
      </c>
      <c r="G454" s="16">
        <f t="shared" si="70"/>
        <v>4.6689969861554808</v>
      </c>
      <c r="H454" s="18">
        <v>0.82215288611544401</v>
      </c>
      <c r="I454" s="16">
        <f t="shared" si="71"/>
        <v>5.9629432104352551</v>
      </c>
      <c r="J454" s="18">
        <v>0.42859999999999998</v>
      </c>
      <c r="K454" s="16">
        <f t="shared" si="72"/>
        <v>8.1116325521875225</v>
      </c>
      <c r="L454" s="18">
        <v>0.48985959438377502</v>
      </c>
      <c r="M454" s="16">
        <f t="shared" si="73"/>
        <v>14.654684659129824</v>
      </c>
      <c r="N454" s="17">
        <v>60.142000000000003</v>
      </c>
      <c r="O454" s="16">
        <f t="shared" si="74"/>
        <v>16.06748862433156</v>
      </c>
      <c r="P454" s="18">
        <v>0.1</v>
      </c>
      <c r="Q454" s="16">
        <f t="shared" si="77"/>
        <v>16.945768135264462</v>
      </c>
      <c r="R454" s="18">
        <v>0.42466999999999999</v>
      </c>
      <c r="S454" s="23">
        <f t="shared" si="75"/>
        <v>4.6709108964788175</v>
      </c>
      <c r="T454" s="18">
        <f>VLOOKUP(B454,'[1]SocCap Calc'!A$10:B$101,2,FALSE)</f>
        <v>25.482498690906972</v>
      </c>
    </row>
    <row r="455" spans="1:20" x14ac:dyDescent="0.3">
      <c r="A455" t="s">
        <v>532</v>
      </c>
      <c r="B455" t="s">
        <v>91</v>
      </c>
      <c r="C455" s="14">
        <f t="shared" si="68"/>
        <v>67.79824931721754</v>
      </c>
      <c r="D455" s="26">
        <f t="shared" si="76"/>
        <v>66</v>
      </c>
      <c r="E455" s="16">
        <f t="shared" si="69"/>
        <v>9.0784314746276991</v>
      </c>
      <c r="F455" s="17">
        <v>160.80000000000001</v>
      </c>
      <c r="G455" s="16">
        <f t="shared" si="70"/>
        <v>1.9006602004449675</v>
      </c>
      <c r="H455" s="18">
        <v>0.92760180995475106</v>
      </c>
      <c r="I455" s="16">
        <f t="shared" si="71"/>
        <v>5.3122156829695077</v>
      </c>
      <c r="J455" s="18">
        <v>0.40339999999999998</v>
      </c>
      <c r="K455" s="16">
        <f t="shared" si="72"/>
        <v>4.9285236403576436</v>
      </c>
      <c r="L455" s="18">
        <v>0.69004524886877805</v>
      </c>
      <c r="M455" s="16">
        <f t="shared" si="73"/>
        <v>9.777754899203817</v>
      </c>
      <c r="N455" s="17">
        <v>68.245400000000004</v>
      </c>
      <c r="O455" s="16">
        <f t="shared" si="74"/>
        <v>17.693691352099577</v>
      </c>
      <c r="P455" s="18">
        <v>8.8328000000000004E-2</v>
      </c>
      <c r="Q455" s="16">
        <f t="shared" si="77"/>
        <v>14.436061171035504</v>
      </c>
      <c r="R455" s="18">
        <v>0.49738900000000003</v>
      </c>
      <c r="S455" s="23">
        <f t="shared" si="75"/>
        <v>4.6709108964788175</v>
      </c>
      <c r="T455" s="18">
        <f>VLOOKUP(B455,'[1]SocCap Calc'!A$10:B$101,2,FALSE)</f>
        <v>25.482498690906972</v>
      </c>
    </row>
    <row r="456" spans="1:20" x14ac:dyDescent="0.3">
      <c r="A456" t="s">
        <v>533</v>
      </c>
      <c r="B456" t="s">
        <v>91</v>
      </c>
      <c r="C456" s="14">
        <f t="shared" si="68"/>
        <v>79.411463726455594</v>
      </c>
      <c r="D456" s="26">
        <f t="shared" si="76"/>
        <v>167</v>
      </c>
      <c r="E456" s="16">
        <f t="shared" si="69"/>
        <v>9.0784314746276991</v>
      </c>
      <c r="F456" s="17">
        <v>160.80000000000001</v>
      </c>
      <c r="G456" s="16">
        <f t="shared" si="70"/>
        <v>2.3349907540622787</v>
      </c>
      <c r="H456" s="18">
        <v>0.91105769230769196</v>
      </c>
      <c r="I456" s="16">
        <f t="shared" si="71"/>
        <v>5.7976790764757018</v>
      </c>
      <c r="J456" s="18">
        <v>0.42220000000000002</v>
      </c>
      <c r="K456" s="16">
        <f t="shared" si="72"/>
        <v>6.8037009743258396</v>
      </c>
      <c r="L456" s="18">
        <v>0.57211538461538403</v>
      </c>
      <c r="M456" s="16">
        <f t="shared" si="73"/>
        <v>15.986671349243633</v>
      </c>
      <c r="N456" s="17">
        <v>57.928800000000003</v>
      </c>
      <c r="O456" s="16">
        <f t="shared" si="74"/>
        <v>18.860399854698056</v>
      </c>
      <c r="P456" s="18">
        <v>7.9953999999999997E-2</v>
      </c>
      <c r="Q456" s="16">
        <f t="shared" si="77"/>
        <v>15.87867934654356</v>
      </c>
      <c r="R456" s="18">
        <v>0.45558900000000002</v>
      </c>
      <c r="S456" s="23">
        <f t="shared" si="75"/>
        <v>4.6709108964788175</v>
      </c>
      <c r="T456" s="18">
        <f>VLOOKUP(B456,'[1]SocCap Calc'!A$10:B$101,2,FALSE)</f>
        <v>25.482498690906972</v>
      </c>
    </row>
    <row r="457" spans="1:20" x14ac:dyDescent="0.3">
      <c r="A457" t="s">
        <v>534</v>
      </c>
      <c r="B457" t="s">
        <v>92</v>
      </c>
      <c r="C457" s="14">
        <f t="shared" si="68"/>
        <v>100.70185222477352</v>
      </c>
      <c r="D457" s="26">
        <f t="shared" si="76"/>
        <v>460</v>
      </c>
      <c r="E457" s="16">
        <f t="shared" si="69"/>
        <v>15.791893405444831</v>
      </c>
      <c r="F457" s="17">
        <v>143.19999999999999</v>
      </c>
      <c r="G457" s="16">
        <f t="shared" si="70"/>
        <v>3.588521664419261</v>
      </c>
      <c r="H457" s="18">
        <v>0.86330935251798502</v>
      </c>
      <c r="I457" s="16">
        <f t="shared" si="71"/>
        <v>6.1127138318361025</v>
      </c>
      <c r="J457" s="18">
        <v>0.43440000000000001</v>
      </c>
      <c r="K457" s="16">
        <f t="shared" si="72"/>
        <v>6.7492537674340563</v>
      </c>
      <c r="L457" s="18">
        <v>0.57553956834532305</v>
      </c>
      <c r="M457" s="16">
        <f t="shared" si="73"/>
        <v>21.368121460842513</v>
      </c>
      <c r="N457" s="17">
        <v>48.987099999999998</v>
      </c>
      <c r="O457" s="16">
        <f t="shared" si="74"/>
        <v>15.858082978355263</v>
      </c>
      <c r="P457" s="18">
        <v>0.101503</v>
      </c>
      <c r="Q457" s="16">
        <f t="shared" si="77"/>
        <v>18.487436888851658</v>
      </c>
      <c r="R457" s="18">
        <v>0.38</v>
      </c>
      <c r="S457" s="23">
        <f t="shared" si="75"/>
        <v>12.745828227589829</v>
      </c>
      <c r="T457" s="18">
        <f>VLOOKUP(B457,'[1]SocCap Calc'!A$10:B$101,2,FALSE)</f>
        <v>39.289249774892625</v>
      </c>
    </row>
    <row r="458" spans="1:20" x14ac:dyDescent="0.3">
      <c r="A458" t="s">
        <v>224</v>
      </c>
      <c r="B458" t="s">
        <v>92</v>
      </c>
      <c r="C458" s="14">
        <f t="shared" si="68"/>
        <v>81.575643183074547</v>
      </c>
      <c r="D458" s="26">
        <f t="shared" si="76"/>
        <v>207</v>
      </c>
      <c r="E458" s="16">
        <f t="shared" si="69"/>
        <v>15.791893405444831</v>
      </c>
      <c r="F458" s="17">
        <v>143.19999999999999</v>
      </c>
      <c r="G458" s="16">
        <f t="shared" si="70"/>
        <v>4.4281947742294676</v>
      </c>
      <c r="H458" s="18">
        <v>0.83132530120481896</v>
      </c>
      <c r="I458" s="16">
        <f t="shared" si="71"/>
        <v>4.1992650308356305</v>
      </c>
      <c r="J458" s="18">
        <v>0.36030000000000001</v>
      </c>
      <c r="K458" s="16">
        <f t="shared" si="72"/>
        <v>3.9273021462739068</v>
      </c>
      <c r="L458" s="18">
        <v>0.75301204819277101</v>
      </c>
      <c r="M458" s="16">
        <f t="shared" si="73"/>
        <v>7.9570159991490037</v>
      </c>
      <c r="N458" s="17">
        <v>71.270700000000005</v>
      </c>
      <c r="O458" s="16">
        <f t="shared" si="74"/>
        <v>12.719366815644676</v>
      </c>
      <c r="P458" s="18">
        <v>0.124031</v>
      </c>
      <c r="Q458" s="16">
        <f t="shared" si="77"/>
        <v>19.806776783907207</v>
      </c>
      <c r="R458" s="18">
        <v>0.34177200000000002</v>
      </c>
      <c r="S458" s="23">
        <f t="shared" si="75"/>
        <v>12.745828227589829</v>
      </c>
      <c r="T458" s="18">
        <f>VLOOKUP(B458,'[1]SocCap Calc'!A$10:B$101,2,FALSE)</f>
        <v>39.289249774892625</v>
      </c>
    </row>
    <row r="459" spans="1:20" x14ac:dyDescent="0.3">
      <c r="A459" t="s">
        <v>535</v>
      </c>
      <c r="B459" t="s">
        <v>92</v>
      </c>
      <c r="C459" s="14">
        <f t="shared" ref="C459:C522" si="78">E459+G459+I459+K459+M459+O459+Q459+S459</f>
        <v>105.93249649716525</v>
      </c>
      <c r="D459" s="26">
        <f t="shared" si="76"/>
        <v>505</v>
      </c>
      <c r="E459" s="16">
        <f t="shared" ref="E459:E522" si="79">IF(F459&gt;F$7,0,IF(F459&lt;F$8,E$3,-E$3/F$9*F459+E$3+E$3*F$8/F$9))</f>
        <v>15.791893405444831</v>
      </c>
      <c r="F459" s="17">
        <v>143.19999999999999</v>
      </c>
      <c r="G459" s="16">
        <f t="shared" ref="G459:G522" si="80">IF(H459&gt;H$7,0,IF(H459&lt;H$8,G$3,-G$3/H$9*H459+G$3+G$3*H$8/H$9))</f>
        <v>5.5039638369788264</v>
      </c>
      <c r="H459" s="18">
        <v>0.790348101265822</v>
      </c>
      <c r="I459" s="16">
        <f t="shared" ref="I459:I522" si="81">IF(J459&lt;J$8,0,IF(J459&gt;J$7,I$3,I$3/J$9*J459-I$3*J$8/J$9))</f>
        <v>4.7828540038803089</v>
      </c>
      <c r="J459" s="18">
        <v>0.38290000000000002</v>
      </c>
      <c r="K459" s="16">
        <f t="shared" ref="K459:K522" si="82">IF(L459&gt;L$7,0,IF(L459&lt;L$8,K$3,-K$3/L$9*L459+K$3+K$3*L$8/L$9))</f>
        <v>6.7553173804250664</v>
      </c>
      <c r="L459" s="18">
        <v>0.575158227848101</v>
      </c>
      <c r="M459" s="16">
        <f t="shared" ref="M459:M522" si="83">IF(N459&gt;N$7,0,IF(N459&lt;N$8,M$3,-M$3/N$9*N459+M$3+M$3*N$8/N$9))</f>
        <v>18.983581218252631</v>
      </c>
      <c r="N459" s="17">
        <v>52.949199999999998</v>
      </c>
      <c r="O459" s="16">
        <f t="shared" ref="O459:O522" si="84">IF(P459&gt;P$7,0,IF(P459&lt;P$8,O$3,-O$3/P$9*P459+O$3+O$3*P$8/P$9))</f>
        <v>23.615148011872424</v>
      </c>
      <c r="P459" s="18">
        <v>4.5827E-2</v>
      </c>
      <c r="Q459" s="16">
        <f t="shared" si="77"/>
        <v>17.753910412721318</v>
      </c>
      <c r="R459" s="18">
        <v>0.401254</v>
      </c>
      <c r="S459" s="23">
        <f t="shared" ref="S459:S522" si="85">IF(T459&lt;T$8,0,IF(T459&gt;T$7,S$3,S$3/T$9*T459-S$3*T$8/T$9))</f>
        <v>12.745828227589829</v>
      </c>
      <c r="T459" s="18">
        <f>VLOOKUP(B459,'[1]SocCap Calc'!A$10:B$101,2,FALSE)</f>
        <v>39.289249774892625</v>
      </c>
    </row>
    <row r="460" spans="1:20" x14ac:dyDescent="0.3">
      <c r="A460" t="s">
        <v>536</v>
      </c>
      <c r="B460" t="s">
        <v>93</v>
      </c>
      <c r="C460" s="14">
        <f t="shared" si="78"/>
        <v>99.117081824259884</v>
      </c>
      <c r="D460" s="26">
        <f t="shared" ref="D460:D523" si="86">RANK(C460,C$10:C$576,1)</f>
        <v>440</v>
      </c>
      <c r="E460" s="16">
        <f t="shared" si="79"/>
        <v>11.214532998069515</v>
      </c>
      <c r="F460" s="17">
        <v>155.19999999999999</v>
      </c>
      <c r="G460" s="16">
        <f t="shared" si="80"/>
        <v>4.4961810158370881</v>
      </c>
      <c r="H460" s="18">
        <v>0.828735632183908</v>
      </c>
      <c r="I460" s="16">
        <f t="shared" si="81"/>
        <v>5.9706899667146098</v>
      </c>
      <c r="J460" s="18">
        <v>0.4289</v>
      </c>
      <c r="K460" s="16">
        <f t="shared" si="82"/>
        <v>5.5926896501858581</v>
      </c>
      <c r="L460" s="18">
        <v>0.64827586206896504</v>
      </c>
      <c r="M460" s="16">
        <f t="shared" si="83"/>
        <v>16.091872539118878</v>
      </c>
      <c r="N460" s="17">
        <v>57.753999999999998</v>
      </c>
      <c r="O460" s="16">
        <f t="shared" si="84"/>
        <v>16.293334633731146</v>
      </c>
      <c r="P460" s="18">
        <v>9.8378999999999994E-2</v>
      </c>
      <c r="Q460" s="16">
        <f t="shared" si="77"/>
        <v>19.854369378740355</v>
      </c>
      <c r="R460" s="18">
        <v>0.340393</v>
      </c>
      <c r="S460" s="23">
        <f t="shared" si="85"/>
        <v>19.60341164186244</v>
      </c>
      <c r="T460" s="18">
        <f>VLOOKUP(B460,'[1]SocCap Calc'!A$10:B$101,2,FALSE)</f>
        <v>51.014564518827399</v>
      </c>
    </row>
    <row r="461" spans="1:20" x14ac:dyDescent="0.3">
      <c r="A461" t="s">
        <v>537</v>
      </c>
      <c r="B461" t="s">
        <v>93</v>
      </c>
      <c r="C461" s="14">
        <f t="shared" si="78"/>
        <v>109.43827962906153</v>
      </c>
      <c r="D461" s="26">
        <f t="shared" si="86"/>
        <v>518</v>
      </c>
      <c r="E461" s="16">
        <f t="shared" si="79"/>
        <v>11.214532998069515</v>
      </c>
      <c r="F461" s="17">
        <v>155.19999999999999</v>
      </c>
      <c r="G461" s="16">
        <f t="shared" si="80"/>
        <v>5.5302847369568013</v>
      </c>
      <c r="H461" s="18">
        <v>0.78934550989345498</v>
      </c>
      <c r="I461" s="16">
        <f t="shared" si="81"/>
        <v>6.8176686532573294</v>
      </c>
      <c r="J461" s="18">
        <v>0.4617</v>
      </c>
      <c r="K461" s="16">
        <f t="shared" si="82"/>
        <v>7.3138767356520722</v>
      </c>
      <c r="L461" s="18">
        <v>0.54003044140030398</v>
      </c>
      <c r="M461" s="16">
        <f t="shared" si="83"/>
        <v>21.393579185852367</v>
      </c>
      <c r="N461" s="17">
        <v>48.944800000000001</v>
      </c>
      <c r="O461" s="16">
        <f t="shared" si="84"/>
        <v>21.183228151249494</v>
      </c>
      <c r="P461" s="18">
        <v>6.3282000000000005E-2</v>
      </c>
      <c r="Q461" s="16">
        <f t="shared" si="77"/>
        <v>16.381697526161503</v>
      </c>
      <c r="R461" s="18">
        <v>0.44101400000000002</v>
      </c>
      <c r="S461" s="23">
        <f t="shared" si="85"/>
        <v>19.60341164186244</v>
      </c>
      <c r="T461" s="18">
        <f>VLOOKUP(B461,'[1]SocCap Calc'!A$10:B$101,2,FALSE)</f>
        <v>51.014564518827399</v>
      </c>
    </row>
    <row r="462" spans="1:20" x14ac:dyDescent="0.3">
      <c r="A462" t="s">
        <v>125</v>
      </c>
      <c r="B462" t="s">
        <v>94</v>
      </c>
      <c r="C462" s="14">
        <f t="shared" si="78"/>
        <v>83.198742644186495</v>
      </c>
      <c r="D462" s="26">
        <f t="shared" si="86"/>
        <v>231</v>
      </c>
      <c r="E462" s="16">
        <f t="shared" si="79"/>
        <v>6.332015230202515</v>
      </c>
      <c r="F462" s="17">
        <v>168</v>
      </c>
      <c r="G462" s="16">
        <f t="shared" si="80"/>
        <v>8.5863008245821035</v>
      </c>
      <c r="H462" s="18">
        <v>0.67293857221914699</v>
      </c>
      <c r="I462" s="16">
        <f t="shared" si="81"/>
        <v>3.4375006633658076</v>
      </c>
      <c r="J462" s="18">
        <v>0.33079999999999998</v>
      </c>
      <c r="K462" s="16">
        <f t="shared" si="82"/>
        <v>7.2772266827483199</v>
      </c>
      <c r="L462" s="18">
        <v>0.54233536247924696</v>
      </c>
      <c r="M462" s="16">
        <f t="shared" si="83"/>
        <v>10.229915390927342</v>
      </c>
      <c r="N462" s="17">
        <v>67.494100000000003</v>
      </c>
      <c r="O462" s="16">
        <f t="shared" si="84"/>
        <v>19.148245539719365</v>
      </c>
      <c r="P462" s="18">
        <v>7.7887999999999999E-2</v>
      </c>
      <c r="Q462" s="16">
        <f t="shared" si="77"/>
        <v>15.153504870376686</v>
      </c>
      <c r="R462" s="18">
        <v>0.476601</v>
      </c>
      <c r="S462" s="23">
        <f t="shared" si="85"/>
        <v>13.034033442264356</v>
      </c>
      <c r="T462" s="18">
        <f>VLOOKUP(B462,'[1]SocCap Calc'!A$10:B$101,2,FALSE)</f>
        <v>39.782032239028432</v>
      </c>
    </row>
    <row r="463" spans="1:20" x14ac:dyDescent="0.3">
      <c r="A463" t="s">
        <v>538</v>
      </c>
      <c r="B463" t="s">
        <v>94</v>
      </c>
      <c r="C463" s="14">
        <f t="shared" si="78"/>
        <v>97.712256847578331</v>
      </c>
      <c r="D463" s="26">
        <f t="shared" si="86"/>
        <v>419</v>
      </c>
      <c r="E463" s="16">
        <f t="shared" si="79"/>
        <v>6.332015230202515</v>
      </c>
      <c r="F463" s="17">
        <v>168</v>
      </c>
      <c r="G463" s="16">
        <f t="shared" si="80"/>
        <v>3.9295695664852559</v>
      </c>
      <c r="H463" s="18">
        <v>0.85031847133757898</v>
      </c>
      <c r="I463" s="16">
        <f t="shared" si="81"/>
        <v>5.0410792131921136</v>
      </c>
      <c r="J463" s="18">
        <v>0.39290000000000003</v>
      </c>
      <c r="K463" s="16">
        <f t="shared" si="82"/>
        <v>1.7217409751103103</v>
      </c>
      <c r="L463" s="18">
        <v>0.89171974522292896</v>
      </c>
      <c r="M463" s="16">
        <f t="shared" si="83"/>
        <v>20.416616419693977</v>
      </c>
      <c r="N463" s="17">
        <v>50.568100000000001</v>
      </c>
      <c r="O463" s="16">
        <f t="shared" si="84"/>
        <v>27.912770470811111</v>
      </c>
      <c r="P463" s="18">
        <v>1.4981E-2</v>
      </c>
      <c r="Q463" s="16">
        <f t="shared" si="77"/>
        <v>19.324431529818678</v>
      </c>
      <c r="R463" s="18">
        <v>0.35574800000000001</v>
      </c>
      <c r="S463" s="23">
        <f t="shared" si="85"/>
        <v>13.034033442264356</v>
      </c>
      <c r="T463" s="18">
        <f>VLOOKUP(B463,'[1]SocCap Calc'!A$10:B$101,2,FALSE)</f>
        <v>39.782032239028432</v>
      </c>
    </row>
    <row r="464" spans="1:20" x14ac:dyDescent="0.3">
      <c r="A464" t="s">
        <v>539</v>
      </c>
      <c r="B464" t="s">
        <v>94</v>
      </c>
      <c r="C464" s="14">
        <f t="shared" si="78"/>
        <v>91.48620845488044</v>
      </c>
      <c r="D464" s="26">
        <f t="shared" si="86"/>
        <v>345</v>
      </c>
      <c r="E464" s="16">
        <f t="shared" si="79"/>
        <v>6.332015230202515</v>
      </c>
      <c r="F464" s="17">
        <v>168</v>
      </c>
      <c r="G464" s="16">
        <f t="shared" si="80"/>
        <v>4.2767831734636701</v>
      </c>
      <c r="H464" s="18">
        <v>0.837092731829573</v>
      </c>
      <c r="I464" s="16">
        <f t="shared" si="81"/>
        <v>5.3871009936699314</v>
      </c>
      <c r="J464" s="18">
        <v>0.40629999999999999</v>
      </c>
      <c r="K464" s="16">
        <f t="shared" si="82"/>
        <v>5.2205582537363204</v>
      </c>
      <c r="L464" s="18">
        <v>0.67167919799498699</v>
      </c>
      <c r="M464" s="16">
        <f t="shared" si="83"/>
        <v>19.201446382639581</v>
      </c>
      <c r="N464" s="17">
        <v>52.587200000000003</v>
      </c>
      <c r="O464" s="16">
        <f t="shared" si="84"/>
        <v>19.160088174388683</v>
      </c>
      <c r="P464" s="18">
        <v>7.7802999999999997E-2</v>
      </c>
      <c r="Q464" s="16">
        <f t="shared" si="77"/>
        <v>18.874182804515375</v>
      </c>
      <c r="R464" s="18">
        <v>0.36879400000000001</v>
      </c>
      <c r="S464" s="23">
        <f t="shared" si="85"/>
        <v>13.034033442264356</v>
      </c>
      <c r="T464" s="18">
        <f>VLOOKUP(B464,'[1]SocCap Calc'!A$10:B$101,2,FALSE)</f>
        <v>39.782032239028432</v>
      </c>
    </row>
    <row r="465" spans="1:20" x14ac:dyDescent="0.3">
      <c r="A465" t="s">
        <v>540</v>
      </c>
      <c r="B465" t="s">
        <v>94</v>
      </c>
      <c r="C465" s="14">
        <f t="shared" si="78"/>
        <v>83.252585874256141</v>
      </c>
      <c r="D465" s="26">
        <f t="shared" si="86"/>
        <v>233</v>
      </c>
      <c r="E465" s="16">
        <f t="shared" si="79"/>
        <v>6.332015230202515</v>
      </c>
      <c r="F465" s="17">
        <f>VLOOKUP($A465,[1]Places!$B$2:$M$569,3,FALSE)</f>
        <v>168</v>
      </c>
      <c r="G465" s="16">
        <f t="shared" si="80"/>
        <v>3.9735619733748138</v>
      </c>
      <c r="H465" s="18">
        <v>0.84864275327193395</v>
      </c>
      <c r="I465" s="16">
        <f t="shared" si="81"/>
        <v>6.1875991425365262</v>
      </c>
      <c r="J465" s="18">
        <v>0.43730000000000002</v>
      </c>
      <c r="K465" s="16">
        <f t="shared" si="82"/>
        <v>6.7711289419064178</v>
      </c>
      <c r="L465" s="18">
        <v>0.57416383906931601</v>
      </c>
      <c r="M465" s="16">
        <f t="shared" si="83"/>
        <v>13.508545379962673</v>
      </c>
      <c r="N465" s="17">
        <v>62.046399999999998</v>
      </c>
      <c r="O465" s="16">
        <f t="shared" si="84"/>
        <v>17.470353194747616</v>
      </c>
      <c r="P465" s="18">
        <v>8.9930999999999997E-2</v>
      </c>
      <c r="Q465" s="16">
        <f t="shared" si="77"/>
        <v>15.975348569261218</v>
      </c>
      <c r="R465" s="18">
        <v>0.45278800000000002</v>
      </c>
      <c r="S465" s="23">
        <f t="shared" si="85"/>
        <v>13.034033442264356</v>
      </c>
      <c r="T465" s="18">
        <f>VLOOKUP(B465,'[1]SocCap Calc'!A$10:B$101,2,FALSE)</f>
        <v>39.782032239028432</v>
      </c>
    </row>
    <row r="466" spans="1:20" x14ac:dyDescent="0.3">
      <c r="A466" t="s">
        <v>197</v>
      </c>
      <c r="B466" t="s">
        <v>94</v>
      </c>
      <c r="C466" s="14">
        <f t="shared" si="78"/>
        <v>89.272836055162372</v>
      </c>
      <c r="D466" s="26">
        <f t="shared" si="86"/>
        <v>314</v>
      </c>
      <c r="E466" s="16">
        <f t="shared" si="79"/>
        <v>6.332015230202515</v>
      </c>
      <c r="F466" s="17">
        <v>168</v>
      </c>
      <c r="G466" s="16">
        <f t="shared" si="80"/>
        <v>3.9066769372985242</v>
      </c>
      <c r="H466" s="18">
        <v>0.85119047619047605</v>
      </c>
      <c r="I466" s="16">
        <f t="shared" si="81"/>
        <v>3.7163838894225565</v>
      </c>
      <c r="J466" s="18">
        <v>0.34160000000000001</v>
      </c>
      <c r="K466" s="16">
        <f t="shared" si="82"/>
        <v>3.691253498109373</v>
      </c>
      <c r="L466" s="18">
        <v>0.76785714285714202</v>
      </c>
      <c r="M466" s="16">
        <f t="shared" si="83"/>
        <v>16.01604101781292</v>
      </c>
      <c r="N466" s="17">
        <v>57.88</v>
      </c>
      <c r="O466" s="16">
        <f t="shared" si="84"/>
        <v>24.292825365184939</v>
      </c>
      <c r="P466" s="18">
        <v>4.0962999999999999E-2</v>
      </c>
      <c r="Q466" s="16">
        <f t="shared" si="77"/>
        <v>18.283606674867194</v>
      </c>
      <c r="R466" s="18">
        <v>0.38590600000000003</v>
      </c>
      <c r="S466" s="23">
        <f t="shared" si="85"/>
        <v>13.034033442264356</v>
      </c>
      <c r="T466" s="18">
        <f>VLOOKUP(B466,'[1]SocCap Calc'!A$10:B$101,2,FALSE)</f>
        <v>39.782032239028432</v>
      </c>
    </row>
    <row r="467" spans="1:20" x14ac:dyDescent="0.3">
      <c r="A467" t="s">
        <v>541</v>
      </c>
      <c r="B467" t="s">
        <v>95</v>
      </c>
      <c r="C467" s="14">
        <f t="shared" si="78"/>
        <v>84.967606533762904</v>
      </c>
      <c r="D467" s="26">
        <f t="shared" si="86"/>
        <v>262</v>
      </c>
      <c r="E467" s="16">
        <f t="shared" si="79"/>
        <v>13.732081222125935</v>
      </c>
      <c r="F467" s="17">
        <v>148.6</v>
      </c>
      <c r="G467" s="16">
        <f t="shared" si="80"/>
        <v>6.7090665269873391</v>
      </c>
      <c r="H467" s="18">
        <v>0.74444444444444402</v>
      </c>
      <c r="I467" s="16">
        <f t="shared" si="81"/>
        <v>4.3051373666534714</v>
      </c>
      <c r="J467" s="18">
        <v>0.3644</v>
      </c>
      <c r="K467" s="16">
        <f t="shared" si="82"/>
        <v>4.1518714559931036</v>
      </c>
      <c r="L467" s="18">
        <v>0.73888888888888804</v>
      </c>
      <c r="M467" s="16">
        <f t="shared" si="83"/>
        <v>14.035875371774399</v>
      </c>
      <c r="N467" s="17">
        <v>61.170200000000001</v>
      </c>
      <c r="O467" s="16">
        <f t="shared" si="84"/>
        <v>15.461842354831253</v>
      </c>
      <c r="P467" s="18">
        <v>0.104347</v>
      </c>
      <c r="Q467" s="16">
        <f t="shared" si="77"/>
        <v>18.967124688406358</v>
      </c>
      <c r="R467" s="18">
        <v>0.36610100000000001</v>
      </c>
      <c r="S467" s="23">
        <f t="shared" si="85"/>
        <v>7.6046075469910548</v>
      </c>
      <c r="T467" s="18">
        <f>VLOOKUP(B467,'[1]SocCap Calc'!A$10:B$101,2,FALSE)</f>
        <v>30.498626751251084</v>
      </c>
    </row>
    <row r="468" spans="1:20" x14ac:dyDescent="0.3">
      <c r="A468" t="s">
        <v>542</v>
      </c>
      <c r="B468" t="s">
        <v>95</v>
      </c>
      <c r="C468" s="14">
        <f t="shared" si="78"/>
        <v>95.655908639296342</v>
      </c>
      <c r="D468" s="26">
        <f t="shared" si="86"/>
        <v>391</v>
      </c>
      <c r="E468" s="16">
        <f t="shared" si="79"/>
        <v>13.732081222125935</v>
      </c>
      <c r="F468" s="17">
        <v>148.6</v>
      </c>
      <c r="G468" s="16">
        <f t="shared" si="80"/>
        <v>5.9132675847824174</v>
      </c>
      <c r="H468" s="18">
        <v>0.77475728155339796</v>
      </c>
      <c r="I468" s="16">
        <f t="shared" si="81"/>
        <v>3.1560351852159423</v>
      </c>
      <c r="J468" s="18">
        <v>0.31990000000000002</v>
      </c>
      <c r="K468" s="16">
        <f t="shared" si="82"/>
        <v>4.6312963979266177</v>
      </c>
      <c r="L468" s="18">
        <v>0.70873786407766903</v>
      </c>
      <c r="M468" s="16">
        <f t="shared" si="83"/>
        <v>16.937815287909753</v>
      </c>
      <c r="N468" s="17">
        <v>56.348399999999998</v>
      </c>
      <c r="O468" s="16">
        <f t="shared" si="84"/>
        <v>23.125420237017678</v>
      </c>
      <c r="P468" s="18">
        <v>4.9341999999999997E-2</v>
      </c>
      <c r="Q468" s="16">
        <f t="shared" si="77"/>
        <v>20.555385177326951</v>
      </c>
      <c r="R468" s="18">
        <v>0.320081</v>
      </c>
      <c r="S468" s="23">
        <f t="shared" si="85"/>
        <v>7.6046075469910548</v>
      </c>
      <c r="T468" s="18">
        <f>VLOOKUP(B468,'[1]SocCap Calc'!A$10:B$101,2,FALSE)</f>
        <v>30.498626751251084</v>
      </c>
    </row>
    <row r="469" spans="1:20" x14ac:dyDescent="0.3">
      <c r="A469" t="s">
        <v>543</v>
      </c>
      <c r="B469" t="s">
        <v>95</v>
      </c>
      <c r="C469" s="14">
        <f t="shared" si="78"/>
        <v>121.26031601655234</v>
      </c>
      <c r="D469" s="26">
        <f t="shared" si="86"/>
        <v>552</v>
      </c>
      <c r="E469" s="16">
        <f t="shared" si="79"/>
        <v>13.732081222125935</v>
      </c>
      <c r="F469" s="17">
        <v>148.6</v>
      </c>
      <c r="G469" s="16">
        <f t="shared" si="80"/>
        <v>10</v>
      </c>
      <c r="H469" s="18">
        <v>0.39884393063583801</v>
      </c>
      <c r="I469" s="16">
        <f t="shared" si="81"/>
        <v>1.5860259126001699</v>
      </c>
      <c r="J469" s="18">
        <v>0.2591</v>
      </c>
      <c r="K469" s="16">
        <f t="shared" si="82"/>
        <v>8.3639963656582061</v>
      </c>
      <c r="L469" s="18">
        <v>0.47398843930635798</v>
      </c>
      <c r="M469" s="16">
        <f t="shared" si="83"/>
        <v>30</v>
      </c>
      <c r="N469" s="17">
        <v>34.600700000000003</v>
      </c>
      <c r="O469" s="16">
        <f t="shared" si="84"/>
        <v>28.468956324927795</v>
      </c>
      <c r="P469" s="18">
        <v>1.0989000000000001E-2</v>
      </c>
      <c r="Q469" s="16">
        <f t="shared" si="77"/>
        <v>21.504648644249176</v>
      </c>
      <c r="R469" s="18">
        <v>0.292576</v>
      </c>
      <c r="S469" s="23">
        <f t="shared" si="85"/>
        <v>7.6046075469910548</v>
      </c>
      <c r="T469" s="18">
        <f>VLOOKUP(B469,'[1]SocCap Calc'!A$10:B$101,2,FALSE)</f>
        <v>30.498626751251084</v>
      </c>
    </row>
    <row r="470" spans="1:20" x14ac:dyDescent="0.3">
      <c r="A470" t="s">
        <v>544</v>
      </c>
      <c r="B470" t="s">
        <v>95</v>
      </c>
      <c r="C470" s="14">
        <f t="shared" si="78"/>
        <v>88.94967541124484</v>
      </c>
      <c r="D470" s="26">
        <f t="shared" si="86"/>
        <v>310</v>
      </c>
      <c r="E470" s="16">
        <f t="shared" si="79"/>
        <v>13.732081222125935</v>
      </c>
      <c r="F470" s="17">
        <v>148.6</v>
      </c>
      <c r="G470" s="16">
        <f t="shared" si="80"/>
        <v>6.8757514096453995</v>
      </c>
      <c r="H470" s="18">
        <v>0.73809523809523803</v>
      </c>
      <c r="I470" s="16">
        <f t="shared" si="81"/>
        <v>5.5368716150707789</v>
      </c>
      <c r="J470" s="18">
        <v>0.41210000000000002</v>
      </c>
      <c r="K470" s="16">
        <f t="shared" si="82"/>
        <v>4.7053341294580866</v>
      </c>
      <c r="L470" s="18">
        <v>0.70408163265306101</v>
      </c>
      <c r="M470" s="16">
        <f t="shared" si="83"/>
        <v>9.9016732344172773</v>
      </c>
      <c r="N470" s="17">
        <v>68.039500000000004</v>
      </c>
      <c r="O470" s="16">
        <f t="shared" si="84"/>
        <v>24.877851517849255</v>
      </c>
      <c r="P470" s="18">
        <v>3.6763999999999998E-2</v>
      </c>
      <c r="Q470" s="16">
        <f t="shared" si="77"/>
        <v>15.715504735687052</v>
      </c>
      <c r="R470" s="18">
        <v>0.46031699999999998</v>
      </c>
      <c r="S470" s="23">
        <f t="shared" si="85"/>
        <v>7.6046075469910548</v>
      </c>
      <c r="T470" s="18">
        <f>VLOOKUP(B470,'[1]SocCap Calc'!A$10:B$101,2,FALSE)</f>
        <v>30.498626751251084</v>
      </c>
    </row>
    <row r="471" spans="1:20" x14ac:dyDescent="0.3">
      <c r="A471" t="s">
        <v>545</v>
      </c>
      <c r="B471" t="s">
        <v>95</v>
      </c>
      <c r="C471" s="14">
        <f t="shared" si="78"/>
        <v>80.635924952191772</v>
      </c>
      <c r="D471" s="26">
        <f t="shared" si="86"/>
        <v>188</v>
      </c>
      <c r="E471" s="16">
        <f t="shared" si="79"/>
        <v>13.732081222125935</v>
      </c>
      <c r="F471" s="17">
        <v>148.6</v>
      </c>
      <c r="G471" s="16">
        <f t="shared" si="80"/>
        <v>3.9440929981064627</v>
      </c>
      <c r="H471" s="18">
        <v>0.84976525821596205</v>
      </c>
      <c r="I471" s="16">
        <f t="shared" si="81"/>
        <v>4.1579489973457422</v>
      </c>
      <c r="J471" s="18">
        <v>0.35870000000000002</v>
      </c>
      <c r="K471" s="16">
        <f t="shared" si="82"/>
        <v>1.8662892370361623</v>
      </c>
      <c r="L471" s="18">
        <v>0.88262910798121996</v>
      </c>
      <c r="M471" s="16">
        <f t="shared" si="83"/>
        <v>8.8302219853617849</v>
      </c>
      <c r="N471" s="17">
        <v>69.819800000000001</v>
      </c>
      <c r="O471" s="16">
        <f t="shared" si="84"/>
        <v>26.381169495283878</v>
      </c>
      <c r="P471" s="18">
        <v>2.5974000000000001E-2</v>
      </c>
      <c r="Q471" s="16">
        <f t="shared" si="77"/>
        <v>14.119513469940767</v>
      </c>
      <c r="R471" s="18">
        <v>0.50656100000000004</v>
      </c>
      <c r="S471" s="23">
        <f t="shared" si="85"/>
        <v>7.6046075469910548</v>
      </c>
      <c r="T471" s="18">
        <f>VLOOKUP(B471,'[1]SocCap Calc'!A$10:B$101,2,FALSE)</f>
        <v>30.498626751251084</v>
      </c>
    </row>
    <row r="472" spans="1:20" x14ac:dyDescent="0.3">
      <c r="A472" t="s">
        <v>546</v>
      </c>
      <c r="B472" t="s">
        <v>95</v>
      </c>
      <c r="C472" s="14">
        <f t="shared" si="78"/>
        <v>99.053484074452626</v>
      </c>
      <c r="D472" s="26">
        <f t="shared" si="86"/>
        <v>438</v>
      </c>
      <c r="E472" s="16">
        <f t="shared" si="79"/>
        <v>13.732081222125935</v>
      </c>
      <c r="F472" s="17">
        <v>148.6</v>
      </c>
      <c r="G472" s="16">
        <f t="shared" si="80"/>
        <v>6.9645185069189317</v>
      </c>
      <c r="H472" s="18">
        <v>0.73471400394477304</v>
      </c>
      <c r="I472" s="16">
        <f t="shared" si="81"/>
        <v>6.8073396448848564</v>
      </c>
      <c r="J472" s="18">
        <v>0.46129999999999999</v>
      </c>
      <c r="K472" s="16">
        <f t="shared" si="82"/>
        <v>7.4799547444619323</v>
      </c>
      <c r="L472" s="18">
        <v>0.52958579881656798</v>
      </c>
      <c r="M472" s="16">
        <f t="shared" si="83"/>
        <v>19.400654585435383</v>
      </c>
      <c r="N472" s="17">
        <v>52.2562</v>
      </c>
      <c r="O472" s="16">
        <f t="shared" si="84"/>
        <v>20.493847488381423</v>
      </c>
      <c r="P472" s="18">
        <v>6.8229999999999999E-2</v>
      </c>
      <c r="Q472" s="16">
        <f t="shared" si="77"/>
        <v>16.570480335253109</v>
      </c>
      <c r="R472" s="18">
        <v>0.43554399999999999</v>
      </c>
      <c r="S472" s="23">
        <f t="shared" si="85"/>
        <v>7.6046075469910548</v>
      </c>
      <c r="T472" s="18">
        <f>VLOOKUP(B472,'[1]SocCap Calc'!A$10:B$101,2,FALSE)</f>
        <v>30.498626751251084</v>
      </c>
    </row>
    <row r="473" spans="1:20" x14ac:dyDescent="0.3">
      <c r="A473" t="s">
        <v>547</v>
      </c>
      <c r="B473" t="s">
        <v>95</v>
      </c>
      <c r="C473" s="14">
        <f t="shared" si="78"/>
        <v>62.20135570193171</v>
      </c>
      <c r="D473" s="26">
        <f t="shared" si="86"/>
        <v>39</v>
      </c>
      <c r="E473" s="16">
        <f t="shared" si="79"/>
        <v>13.732081222125935</v>
      </c>
      <c r="F473" s="17">
        <v>148.6</v>
      </c>
      <c r="G473" s="16">
        <f t="shared" si="80"/>
        <v>1.1294255313949293</v>
      </c>
      <c r="H473" s="18">
        <v>0.95697896749521905</v>
      </c>
      <c r="I473" s="16">
        <f t="shared" si="81"/>
        <v>5.3483672122731614</v>
      </c>
      <c r="J473" s="18">
        <v>0.40479999999999999</v>
      </c>
      <c r="K473" s="16">
        <f t="shared" si="82"/>
        <v>0.98809845073673852</v>
      </c>
      <c r="L473" s="18">
        <v>0.93785850860420605</v>
      </c>
      <c r="M473" s="16">
        <f t="shared" si="83"/>
        <v>11.348671065178454</v>
      </c>
      <c r="N473" s="17">
        <v>65.635199999999998</v>
      </c>
      <c r="O473" s="16">
        <f t="shared" si="84"/>
        <v>14.972811205545291</v>
      </c>
      <c r="P473" s="18">
        <v>0.10785699999999999</v>
      </c>
      <c r="Q473" s="16">
        <f t="shared" si="77"/>
        <v>7.0772934676861441</v>
      </c>
      <c r="R473" s="18">
        <v>0.71060999999999996</v>
      </c>
      <c r="S473" s="23">
        <f t="shared" si="85"/>
        <v>7.6046075469910548</v>
      </c>
      <c r="T473" s="18">
        <f>VLOOKUP(B473,'[1]SocCap Calc'!A$10:B$101,2,FALSE)</f>
        <v>30.498626751251084</v>
      </c>
    </row>
    <row r="474" spans="1:20" x14ac:dyDescent="0.3">
      <c r="A474" t="s">
        <v>548</v>
      </c>
      <c r="B474" t="s">
        <v>96</v>
      </c>
      <c r="C474" s="14">
        <f t="shared" si="78"/>
        <v>89.888675847816003</v>
      </c>
      <c r="D474" s="26">
        <f t="shared" si="86"/>
        <v>323</v>
      </c>
      <c r="E474" s="16">
        <f t="shared" si="79"/>
        <v>0.68660406110629424</v>
      </c>
      <c r="F474" s="17">
        <v>182.8</v>
      </c>
      <c r="G474" s="16">
        <f t="shared" si="80"/>
        <v>1.5145885972295901</v>
      </c>
      <c r="H474" s="18">
        <v>0.94230769230769196</v>
      </c>
      <c r="I474" s="16">
        <f t="shared" si="81"/>
        <v>4.7725249955078377</v>
      </c>
      <c r="J474" s="18">
        <v>0.38250000000000001</v>
      </c>
      <c r="K474" s="16">
        <f t="shared" si="82"/>
        <v>4.5867647017927036</v>
      </c>
      <c r="L474" s="18">
        <v>0.71153846153846101</v>
      </c>
      <c r="M474" s="16">
        <f t="shared" si="83"/>
        <v>17.57233253324998</v>
      </c>
      <c r="N474" s="17">
        <v>55.2941</v>
      </c>
      <c r="O474" s="16">
        <f t="shared" si="84"/>
        <v>30</v>
      </c>
      <c r="P474" s="18">
        <v>0</v>
      </c>
      <c r="Q474" s="16">
        <f t="shared" si="77"/>
        <v>12.816946599605242</v>
      </c>
      <c r="R474" s="18">
        <v>0.54430299999999998</v>
      </c>
      <c r="S474" s="23">
        <f t="shared" si="85"/>
        <v>17.938914359324361</v>
      </c>
      <c r="T474" s="18">
        <f>VLOOKUP(B474,'[1]SocCap Calc'!A$10:B$101,2,FALSE)</f>
        <v>48.168554000375217</v>
      </c>
    </row>
    <row r="475" spans="1:20" x14ac:dyDescent="0.3">
      <c r="A475" t="s">
        <v>549</v>
      </c>
      <c r="B475" t="s">
        <v>96</v>
      </c>
      <c r="C475" s="14">
        <f t="shared" si="78"/>
        <v>93.957289406071979</v>
      </c>
      <c r="D475" s="26">
        <f t="shared" si="86"/>
        <v>378</v>
      </c>
      <c r="E475" s="16">
        <f t="shared" si="79"/>
        <v>0.68660406110629424</v>
      </c>
      <c r="F475" s="17">
        <v>182.8</v>
      </c>
      <c r="G475" s="16">
        <f t="shared" si="80"/>
        <v>5.4726524540380126</v>
      </c>
      <c r="H475" s="18">
        <v>0.79154078549848905</v>
      </c>
      <c r="I475" s="16">
        <f t="shared" si="81"/>
        <v>5.0720662383095307</v>
      </c>
      <c r="J475" s="18">
        <v>0.39410000000000001</v>
      </c>
      <c r="K475" s="16">
        <f t="shared" si="82"/>
        <v>9.0312611731571764</v>
      </c>
      <c r="L475" s="18">
        <v>0.43202416918428999</v>
      </c>
      <c r="M475" s="16">
        <f t="shared" si="83"/>
        <v>11.091987383932501</v>
      </c>
      <c r="N475" s="17">
        <v>66.061700000000002</v>
      </c>
      <c r="O475" s="16">
        <f t="shared" si="84"/>
        <v>28.468956324927795</v>
      </c>
      <c r="P475" s="18">
        <v>1.0989000000000001E-2</v>
      </c>
      <c r="Q475" s="16">
        <f t="shared" si="77"/>
        <v>16.194847411276321</v>
      </c>
      <c r="R475" s="18">
        <v>0.44642799999999999</v>
      </c>
      <c r="S475" s="23">
        <f t="shared" si="85"/>
        <v>17.938914359324361</v>
      </c>
      <c r="T475" s="18">
        <f>VLOOKUP(B475,'[1]SocCap Calc'!A$10:B$101,2,FALSE)</f>
        <v>48.168554000375217</v>
      </c>
    </row>
    <row r="476" spans="1:20" x14ac:dyDescent="0.3">
      <c r="A476" t="s">
        <v>550</v>
      </c>
      <c r="B476" t="s">
        <v>96</v>
      </c>
      <c r="C476" s="14">
        <f t="shared" si="78"/>
        <v>74.543811721649746</v>
      </c>
      <c r="D476" s="26">
        <f t="shared" si="86"/>
        <v>111</v>
      </c>
      <c r="E476" s="16">
        <f t="shared" si="79"/>
        <v>0.68660406110629424</v>
      </c>
      <c r="F476" s="17">
        <v>182.8</v>
      </c>
      <c r="G476" s="16">
        <f t="shared" si="80"/>
        <v>2.7029581119789512</v>
      </c>
      <c r="H476" s="18">
        <v>0.89704142011834298</v>
      </c>
      <c r="I476" s="16">
        <f t="shared" si="81"/>
        <v>3.411678142434627</v>
      </c>
      <c r="J476" s="18">
        <v>0.32979999999999998</v>
      </c>
      <c r="K476" s="16">
        <f t="shared" si="82"/>
        <v>4.0081266932588511</v>
      </c>
      <c r="L476" s="18">
        <v>0.74792899408283997</v>
      </c>
      <c r="M476" s="16">
        <f t="shared" si="83"/>
        <v>13.736461230110013</v>
      </c>
      <c r="N476" s="17">
        <v>61.667700000000004</v>
      </c>
      <c r="O476" s="16">
        <f t="shared" si="84"/>
        <v>22.989996226446181</v>
      </c>
      <c r="P476" s="18">
        <v>5.0313999999999998E-2</v>
      </c>
      <c r="Q476" s="16">
        <f t="shared" si="77"/>
        <v>9.0690728969904733</v>
      </c>
      <c r="R476" s="18">
        <v>0.65289799999999998</v>
      </c>
      <c r="S476" s="23">
        <f t="shared" si="85"/>
        <v>17.938914359324361</v>
      </c>
      <c r="T476" s="18">
        <f>VLOOKUP(B476,'[1]SocCap Calc'!A$10:B$101,2,FALSE)</f>
        <v>48.168554000375217</v>
      </c>
    </row>
    <row r="477" spans="1:20" x14ac:dyDescent="0.3">
      <c r="A477" t="s">
        <v>551</v>
      </c>
      <c r="B477" t="s">
        <v>96</v>
      </c>
      <c r="C477" s="14">
        <f t="shared" si="78"/>
        <v>93.156604559015264</v>
      </c>
      <c r="D477" s="26">
        <f t="shared" si="86"/>
        <v>366</v>
      </c>
      <c r="E477" s="16">
        <f t="shared" si="79"/>
        <v>0.68660406110629424</v>
      </c>
      <c r="F477" s="17">
        <v>182.8</v>
      </c>
      <c r="G477" s="16">
        <f t="shared" si="80"/>
        <v>4.2436144441099302</v>
      </c>
      <c r="H477" s="18">
        <v>0.83835616438356098</v>
      </c>
      <c r="I477" s="16">
        <f t="shared" si="81"/>
        <v>7.8247469695733676</v>
      </c>
      <c r="J477" s="18">
        <v>0.50070000000000003</v>
      </c>
      <c r="K477" s="16">
        <f t="shared" si="82"/>
        <v>3.4633215118193741</v>
      </c>
      <c r="L477" s="18">
        <v>0.78219178082191698</v>
      </c>
      <c r="M477" s="16">
        <f t="shared" si="83"/>
        <v>16.964717422849251</v>
      </c>
      <c r="N477" s="17">
        <v>56.303699999999999</v>
      </c>
      <c r="O477" s="16">
        <f t="shared" si="84"/>
        <v>29.290974496092232</v>
      </c>
      <c r="P477" s="18">
        <v>5.0889999999999998E-3</v>
      </c>
      <c r="Q477" s="16">
        <f t="shared" si="77"/>
        <v>12.743711294140454</v>
      </c>
      <c r="R477" s="18">
        <v>0.54642500000000005</v>
      </c>
      <c r="S477" s="23">
        <f t="shared" si="85"/>
        <v>17.938914359324361</v>
      </c>
      <c r="T477" s="18">
        <f>VLOOKUP(B477,'[1]SocCap Calc'!A$10:B$101,2,FALSE)</f>
        <v>48.168554000375217</v>
      </c>
    </row>
    <row r="478" spans="1:20" x14ac:dyDescent="0.3">
      <c r="A478" t="s">
        <v>552</v>
      </c>
      <c r="B478" t="s">
        <v>96</v>
      </c>
      <c r="C478" s="14">
        <f t="shared" si="78"/>
        <v>62.997560373989941</v>
      </c>
      <c r="D478" s="26">
        <f t="shared" si="86"/>
        <v>43</v>
      </c>
      <c r="E478" s="16">
        <f t="shared" si="79"/>
        <v>0.68660406110629424</v>
      </c>
      <c r="F478" s="17">
        <v>182.8</v>
      </c>
      <c r="G478" s="16">
        <f t="shared" si="80"/>
        <v>1.9046199091959153</v>
      </c>
      <c r="H478" s="18">
        <v>0.92745098039215601</v>
      </c>
      <c r="I478" s="16">
        <f t="shared" si="81"/>
        <v>5.0204211964471694</v>
      </c>
      <c r="J478" s="18">
        <v>0.3921</v>
      </c>
      <c r="K478" s="16">
        <f t="shared" si="82"/>
        <v>2.509829678654147</v>
      </c>
      <c r="L478" s="18">
        <v>0.84215686274509804</v>
      </c>
      <c r="M478" s="16">
        <f t="shared" si="83"/>
        <v>12.222057602632436</v>
      </c>
      <c r="N478" s="17">
        <v>64.183999999999997</v>
      </c>
      <c r="O478" s="16">
        <f t="shared" si="84"/>
        <v>11.567566100218166</v>
      </c>
      <c r="P478" s="18">
        <v>0.132298</v>
      </c>
      <c r="Q478" s="16">
        <f t="shared" si="77"/>
        <v>11.147547466411456</v>
      </c>
      <c r="R478" s="18">
        <v>0.59267400000000003</v>
      </c>
      <c r="S478" s="23">
        <f t="shared" si="85"/>
        <v>17.938914359324361</v>
      </c>
      <c r="T478" s="18">
        <f>VLOOKUP(B478,'[1]SocCap Calc'!A$10:B$101,2,FALSE)</f>
        <v>48.168554000375217</v>
      </c>
    </row>
    <row r="479" spans="1:20" x14ac:dyDescent="0.3">
      <c r="A479" t="s">
        <v>553</v>
      </c>
      <c r="B479" t="s">
        <v>96</v>
      </c>
      <c r="C479" s="14">
        <f t="shared" si="78"/>
        <v>78.367728044026947</v>
      </c>
      <c r="D479" s="26">
        <f t="shared" si="86"/>
        <v>156</v>
      </c>
      <c r="E479" s="16">
        <f t="shared" si="79"/>
        <v>0.68660406110629424</v>
      </c>
      <c r="F479" s="17">
        <v>182.8</v>
      </c>
      <c r="G479" s="16">
        <f t="shared" si="80"/>
        <v>7.2015351422720038</v>
      </c>
      <c r="H479" s="18">
        <v>0.72568578553615903</v>
      </c>
      <c r="I479" s="16">
        <f t="shared" si="81"/>
        <v>5.4103412625079939</v>
      </c>
      <c r="J479" s="18">
        <v>0.40720000000000001</v>
      </c>
      <c r="K479" s="16">
        <f t="shared" si="82"/>
        <v>10</v>
      </c>
      <c r="L479" s="18">
        <v>0.35660847880299201</v>
      </c>
      <c r="M479" s="16">
        <f t="shared" si="83"/>
        <v>7.2619539042581529</v>
      </c>
      <c r="N479" s="17">
        <v>72.425600000000003</v>
      </c>
      <c r="O479" s="16">
        <f t="shared" si="84"/>
        <v>22.272053915257985</v>
      </c>
      <c r="P479" s="18">
        <v>5.5467000000000002E-2</v>
      </c>
      <c r="Q479" s="16">
        <f t="shared" si="77"/>
        <v>7.5963253993001532</v>
      </c>
      <c r="R479" s="18">
        <v>0.69557100000000005</v>
      </c>
      <c r="S479" s="23">
        <f t="shared" si="85"/>
        <v>17.938914359324361</v>
      </c>
      <c r="T479" s="18">
        <f>VLOOKUP(B479,'[1]SocCap Calc'!A$10:B$101,2,FALSE)</f>
        <v>48.168554000375217</v>
      </c>
    </row>
    <row r="480" spans="1:20" x14ac:dyDescent="0.3">
      <c r="A480" t="s">
        <v>554</v>
      </c>
      <c r="B480" t="s">
        <v>96</v>
      </c>
      <c r="C480" s="14">
        <f t="shared" si="78"/>
        <v>82.087635062849714</v>
      </c>
      <c r="D480" s="26">
        <f t="shared" si="86"/>
        <v>214</v>
      </c>
      <c r="E480" s="16">
        <f t="shared" si="79"/>
        <v>0.68660406110629424</v>
      </c>
      <c r="F480" s="17">
        <v>182.8</v>
      </c>
      <c r="G480" s="16">
        <f t="shared" si="80"/>
        <v>4.2753662870204359</v>
      </c>
      <c r="H480" s="18">
        <v>0.83714670255720003</v>
      </c>
      <c r="I480" s="16">
        <f t="shared" si="81"/>
        <v>4.3567824085158326</v>
      </c>
      <c r="J480" s="18">
        <v>0.3664</v>
      </c>
      <c r="K480" s="16">
        <f t="shared" si="82"/>
        <v>4.1945541355469951</v>
      </c>
      <c r="L480" s="18">
        <v>0.73620457604306799</v>
      </c>
      <c r="M480" s="16">
        <f t="shared" si="83"/>
        <v>14.808815235371529</v>
      </c>
      <c r="N480" s="17">
        <v>59.885899999999999</v>
      </c>
      <c r="O480" s="16">
        <f t="shared" si="84"/>
        <v>22.317195252115152</v>
      </c>
      <c r="P480" s="18">
        <v>5.5142999999999998E-2</v>
      </c>
      <c r="Q480" s="16">
        <f t="shared" si="77"/>
        <v>13.50940332384911</v>
      </c>
      <c r="R480" s="18">
        <v>0.52423900000000001</v>
      </c>
      <c r="S480" s="23">
        <f t="shared" si="85"/>
        <v>17.938914359324361</v>
      </c>
      <c r="T480" s="18">
        <f>VLOOKUP(B480,'[1]SocCap Calc'!A$10:B$101,2,FALSE)</f>
        <v>48.168554000375217</v>
      </c>
    </row>
    <row r="481" spans="1:20" x14ac:dyDescent="0.3">
      <c r="A481" t="s">
        <v>555</v>
      </c>
      <c r="B481" t="s">
        <v>97</v>
      </c>
      <c r="C481" s="14">
        <f t="shared" si="78"/>
        <v>106.90837446862355</v>
      </c>
      <c r="D481" s="26">
        <f t="shared" si="86"/>
        <v>512</v>
      </c>
      <c r="E481" s="16">
        <f t="shared" si="79"/>
        <v>18.385730969624163</v>
      </c>
      <c r="F481" s="17">
        <v>136.4</v>
      </c>
      <c r="G481" s="16">
        <f t="shared" si="80"/>
        <v>4.5090805566376915</v>
      </c>
      <c r="H481" s="18">
        <v>0.82824427480915996</v>
      </c>
      <c r="I481" s="16">
        <f t="shared" si="81"/>
        <v>3.3600331005722657</v>
      </c>
      <c r="J481" s="18">
        <v>0.32779999999999998</v>
      </c>
      <c r="K481" s="16">
        <f t="shared" si="82"/>
        <v>3.2165708697558975</v>
      </c>
      <c r="L481" s="18">
        <v>0.79770992366412197</v>
      </c>
      <c r="M481" s="16">
        <f t="shared" si="83"/>
        <v>12.167591311535698</v>
      </c>
      <c r="N481" s="17">
        <v>64.274500000000003</v>
      </c>
      <c r="O481" s="16">
        <f t="shared" si="84"/>
        <v>28.98557384673758</v>
      </c>
      <c r="P481" s="18">
        <v>7.2810000000000001E-3</v>
      </c>
      <c r="Q481" s="16">
        <f t="shared" si="77"/>
        <v>18.385970443014489</v>
      </c>
      <c r="R481" s="18">
        <v>0.38294</v>
      </c>
      <c r="S481" s="23">
        <f t="shared" si="85"/>
        <v>17.897823370745762</v>
      </c>
      <c r="T481" s="18">
        <f>VLOOKUP(B481,'[1]SocCap Calc'!A$10:B$101,2,FALSE)</f>
        <v>48.098295318108114</v>
      </c>
    </row>
    <row r="482" spans="1:20" x14ac:dyDescent="0.3">
      <c r="A482" t="s">
        <v>64</v>
      </c>
      <c r="B482" t="s">
        <v>97</v>
      </c>
      <c r="C482" s="14">
        <f t="shared" si="78"/>
        <v>121.35779868013171</v>
      </c>
      <c r="D482" s="26">
        <f t="shared" si="86"/>
        <v>553</v>
      </c>
      <c r="E482" s="16">
        <f t="shared" si="79"/>
        <v>18.385730969624163</v>
      </c>
      <c r="F482" s="17">
        <v>136.4</v>
      </c>
      <c r="G482" s="16">
        <f t="shared" si="80"/>
        <v>7.2566069845560079</v>
      </c>
      <c r="H482" s="18">
        <v>0.72358803986710896</v>
      </c>
      <c r="I482" s="16">
        <f t="shared" si="81"/>
        <v>5.9061336643866591</v>
      </c>
      <c r="J482" s="18">
        <v>0.4264</v>
      </c>
      <c r="K482" s="16">
        <f t="shared" si="82"/>
        <v>6.339183109454356</v>
      </c>
      <c r="L482" s="18">
        <v>0.60132890365448499</v>
      </c>
      <c r="M482" s="16">
        <f t="shared" si="83"/>
        <v>24.507245524173712</v>
      </c>
      <c r="N482" s="17">
        <v>43.7712</v>
      </c>
      <c r="O482" s="16">
        <f t="shared" si="84"/>
        <v>21.549513875315821</v>
      </c>
      <c r="P482" s="18">
        <v>6.0652999999999999E-2</v>
      </c>
      <c r="Q482" s="16">
        <f t="shared" si="77"/>
        <v>19.515561181875224</v>
      </c>
      <c r="R482" s="18">
        <v>0.35021000000000002</v>
      </c>
      <c r="S482" s="23">
        <f t="shared" si="85"/>
        <v>17.897823370745762</v>
      </c>
      <c r="T482" s="18">
        <f>VLOOKUP(B482,'[1]SocCap Calc'!A$10:B$101,2,FALSE)</f>
        <v>48.098295318108114</v>
      </c>
    </row>
    <row r="483" spans="1:20" x14ac:dyDescent="0.3">
      <c r="A483" t="s">
        <v>556</v>
      </c>
      <c r="B483" t="s">
        <v>97</v>
      </c>
      <c r="C483" s="14">
        <f t="shared" si="78"/>
        <v>105.33346223172347</v>
      </c>
      <c r="D483" s="26">
        <f t="shared" si="86"/>
        <v>502</v>
      </c>
      <c r="E483" s="16">
        <f t="shared" si="79"/>
        <v>18.385730969624163</v>
      </c>
      <c r="F483" s="17">
        <v>136.4</v>
      </c>
      <c r="G483" s="16">
        <f t="shared" si="80"/>
        <v>4.0249564379415972</v>
      </c>
      <c r="H483" s="18">
        <v>0.84668508287292799</v>
      </c>
      <c r="I483" s="16">
        <f t="shared" si="81"/>
        <v>4.75444923085601</v>
      </c>
      <c r="J483" s="18">
        <v>0.38179999999999997</v>
      </c>
      <c r="K483" s="16">
        <f t="shared" si="82"/>
        <v>4.8317300357742701</v>
      </c>
      <c r="L483" s="18">
        <v>0.69613259668508198</v>
      </c>
      <c r="M483" s="16">
        <f t="shared" si="83"/>
        <v>17.929703623341059</v>
      </c>
      <c r="N483" s="17">
        <v>54.700299999999999</v>
      </c>
      <c r="O483" s="16">
        <f t="shared" si="84"/>
        <v>21.483055796053883</v>
      </c>
      <c r="P483" s="18">
        <v>6.1129999999999997E-2</v>
      </c>
      <c r="Q483" s="16">
        <f t="shared" si="77"/>
        <v>16.026012767386717</v>
      </c>
      <c r="R483" s="18">
        <v>0.45132</v>
      </c>
      <c r="S483" s="23">
        <f t="shared" si="85"/>
        <v>17.897823370745762</v>
      </c>
      <c r="T483" s="18">
        <f>VLOOKUP(B483,'[1]SocCap Calc'!A$10:B$101,2,FALSE)</f>
        <v>48.098295318108114</v>
      </c>
    </row>
    <row r="484" spans="1:20" x14ac:dyDescent="0.3">
      <c r="A484" t="s">
        <v>557</v>
      </c>
      <c r="B484" t="s">
        <v>98</v>
      </c>
      <c r="C484" s="14">
        <f t="shared" si="78"/>
        <v>93.920777740719075</v>
      </c>
      <c r="D484" s="26">
        <f t="shared" si="86"/>
        <v>377</v>
      </c>
      <c r="E484" s="16">
        <f t="shared" si="79"/>
        <v>6.4464492403869045</v>
      </c>
      <c r="F484" s="17">
        <v>167.7</v>
      </c>
      <c r="G484" s="16">
        <f t="shared" si="80"/>
        <v>5.7604929591748473</v>
      </c>
      <c r="H484" s="18">
        <v>0.78057663125948396</v>
      </c>
      <c r="I484" s="16">
        <f t="shared" si="81"/>
        <v>7.3057142988566399</v>
      </c>
      <c r="J484" s="18">
        <v>0.48060000000000003</v>
      </c>
      <c r="K484" s="16">
        <f t="shared" si="82"/>
        <v>6.5533429677651656</v>
      </c>
      <c r="L484" s="18">
        <v>0.58786039453717698</v>
      </c>
      <c r="M484" s="16">
        <f t="shared" si="83"/>
        <v>16.152959042393118</v>
      </c>
      <c r="N484" s="17">
        <v>57.652500000000003</v>
      </c>
      <c r="O484" s="16">
        <f t="shared" si="84"/>
        <v>23.564851645806261</v>
      </c>
      <c r="P484" s="18">
        <v>4.6188E-2</v>
      </c>
      <c r="Q484" s="16">
        <f t="shared" si="77"/>
        <v>12.723383492576477</v>
      </c>
      <c r="R484" s="18">
        <v>0.547014</v>
      </c>
      <c r="S484" s="23">
        <f t="shared" si="85"/>
        <v>15.41358409375966</v>
      </c>
      <c r="T484" s="18">
        <f>VLOOKUP(B484,'[1]SocCap Calc'!A$10:B$101,2,FALSE)</f>
        <v>43.850663803880785</v>
      </c>
    </row>
    <row r="485" spans="1:20" x14ac:dyDescent="0.3">
      <c r="A485" t="s">
        <v>200</v>
      </c>
      <c r="B485" t="s">
        <v>98</v>
      </c>
      <c r="C485" s="14">
        <f t="shared" si="78"/>
        <v>87.1667985385657</v>
      </c>
      <c r="D485" s="26">
        <f t="shared" si="86"/>
        <v>293</v>
      </c>
      <c r="E485" s="16">
        <f t="shared" si="79"/>
        <v>6.4464492403869045</v>
      </c>
      <c r="F485" s="17">
        <v>167.7</v>
      </c>
      <c r="G485" s="16">
        <f t="shared" si="80"/>
        <v>7.1855913046725455</v>
      </c>
      <c r="H485" s="18">
        <v>0.72629310344827502</v>
      </c>
      <c r="I485" s="16">
        <f t="shared" si="81"/>
        <v>4.7621959871353647</v>
      </c>
      <c r="J485" s="18">
        <v>0.3821</v>
      </c>
      <c r="K485" s="16">
        <f t="shared" si="82"/>
        <v>5.3802222737694878</v>
      </c>
      <c r="L485" s="18">
        <v>0.66163793103448199</v>
      </c>
      <c r="M485" s="16">
        <f t="shared" si="83"/>
        <v>10.030707188131533</v>
      </c>
      <c r="N485" s="17">
        <v>67.825100000000006</v>
      </c>
      <c r="O485" s="16">
        <f t="shared" si="84"/>
        <v>20.097606864857411</v>
      </c>
      <c r="P485" s="18">
        <v>7.1073999999999998E-2</v>
      </c>
      <c r="Q485" s="16">
        <f t="shared" si="77"/>
        <v>17.850441585852803</v>
      </c>
      <c r="R485" s="18">
        <v>0.39845700000000001</v>
      </c>
      <c r="S485" s="23">
        <f t="shared" si="85"/>
        <v>15.41358409375966</v>
      </c>
      <c r="T485" s="18">
        <f>VLOOKUP(B485,'[1]SocCap Calc'!A$10:B$101,2,FALSE)</f>
        <v>43.850663803880785</v>
      </c>
    </row>
    <row r="486" spans="1:20" x14ac:dyDescent="0.3">
      <c r="A486" t="s">
        <v>558</v>
      </c>
      <c r="B486" t="s">
        <v>98</v>
      </c>
      <c r="C486" s="14">
        <f t="shared" si="78"/>
        <v>66.736410278422156</v>
      </c>
      <c r="D486" s="26">
        <f t="shared" si="86"/>
        <v>62</v>
      </c>
      <c r="E486" s="16">
        <f t="shared" si="79"/>
        <v>6.4464492403869045</v>
      </c>
      <c r="F486" s="17">
        <v>167.7</v>
      </c>
      <c r="G486" s="16">
        <f t="shared" si="80"/>
        <v>1.2210636752858726</v>
      </c>
      <c r="H486" s="18">
        <v>0.95348837209302295</v>
      </c>
      <c r="I486" s="16">
        <f t="shared" si="81"/>
        <v>9.6839684766183574</v>
      </c>
      <c r="J486" s="18">
        <v>0.57269999999999999</v>
      </c>
      <c r="K486" s="16">
        <f t="shared" si="82"/>
        <v>2.3666283608629675</v>
      </c>
      <c r="L486" s="18">
        <v>0.85116279069767398</v>
      </c>
      <c r="M486" s="16">
        <f t="shared" si="83"/>
        <v>21.918923114010845</v>
      </c>
      <c r="N486" s="17">
        <v>48.071899999999999</v>
      </c>
      <c r="O486" s="16">
        <f t="shared" si="84"/>
        <v>3.9232150837301631</v>
      </c>
      <c r="P486" s="18">
        <v>0.187165</v>
      </c>
      <c r="Q486" s="16">
        <f t="shared" ref="Q486:Q549" si="87">IF(R486&gt;R$7,0,IF(R486&lt;R$8,Q$3,-Q$3/R$9*R486+Q$3+Q$3*R$8/R$9))</f>
        <v>5.7625782337673863</v>
      </c>
      <c r="R486" s="18">
        <v>0.74870400000000004</v>
      </c>
      <c r="S486" s="23">
        <f t="shared" si="85"/>
        <v>15.41358409375966</v>
      </c>
      <c r="T486" s="18">
        <f>VLOOKUP(B486,'[1]SocCap Calc'!A$10:B$101,2,FALSE)</f>
        <v>43.850663803880785</v>
      </c>
    </row>
    <row r="487" spans="1:20" x14ac:dyDescent="0.3">
      <c r="A487" t="s">
        <v>559</v>
      </c>
      <c r="B487" t="s">
        <v>98</v>
      </c>
      <c r="C487" s="14">
        <f t="shared" si="78"/>
        <v>86.849897393927876</v>
      </c>
      <c r="D487" s="26">
        <f t="shared" si="86"/>
        <v>289</v>
      </c>
      <c r="E487" s="16">
        <f t="shared" si="79"/>
        <v>6.4464492403869045</v>
      </c>
      <c r="F487" s="17">
        <v>167.7</v>
      </c>
      <c r="G487" s="16">
        <f t="shared" si="80"/>
        <v>5.3959571039389722</v>
      </c>
      <c r="H487" s="18">
        <v>0.79446219382321603</v>
      </c>
      <c r="I487" s="16">
        <f t="shared" si="81"/>
        <v>3.9513688298962988</v>
      </c>
      <c r="J487" s="18">
        <v>0.35070000000000001</v>
      </c>
      <c r="K487" s="16">
        <f t="shared" si="82"/>
        <v>3.5052847177917341</v>
      </c>
      <c r="L487" s="18">
        <v>0.77955271565495199</v>
      </c>
      <c r="M487" s="16">
        <f t="shared" si="83"/>
        <v>14.232796592181611</v>
      </c>
      <c r="N487" s="17">
        <v>60.843000000000004</v>
      </c>
      <c r="O487" s="16">
        <f t="shared" si="84"/>
        <v>20.093566436558469</v>
      </c>
      <c r="P487" s="18">
        <v>7.1103E-2</v>
      </c>
      <c r="Q487" s="16">
        <f t="shared" si="87"/>
        <v>17.810890379414232</v>
      </c>
      <c r="R487" s="18">
        <v>0.39960299999999999</v>
      </c>
      <c r="S487" s="23">
        <f t="shared" si="85"/>
        <v>15.41358409375966</v>
      </c>
      <c r="T487" s="18">
        <f>VLOOKUP(B487,'[1]SocCap Calc'!A$10:B$101,2,FALSE)</f>
        <v>43.850663803880785</v>
      </c>
    </row>
    <row r="488" spans="1:20" x14ac:dyDescent="0.3">
      <c r="A488" t="s">
        <v>51</v>
      </c>
      <c r="B488" t="s">
        <v>98</v>
      </c>
      <c r="C488" s="14">
        <f t="shared" si="78"/>
        <v>83.287638426331142</v>
      </c>
      <c r="D488" s="26">
        <f t="shared" si="86"/>
        <v>235</v>
      </c>
      <c r="E488" s="16">
        <f t="shared" si="79"/>
        <v>6.4464492403869045</v>
      </c>
      <c r="F488" s="17">
        <v>167.7</v>
      </c>
      <c r="G488" s="16">
        <f t="shared" si="80"/>
        <v>5.8038988781199308</v>
      </c>
      <c r="H488" s="18">
        <v>0.77892325315005695</v>
      </c>
      <c r="I488" s="16">
        <f t="shared" si="81"/>
        <v>7.2979675425772852</v>
      </c>
      <c r="J488" s="18">
        <v>0.4803</v>
      </c>
      <c r="K488" s="16">
        <f t="shared" si="82"/>
        <v>4.5170612901350742</v>
      </c>
      <c r="L488" s="18">
        <v>0.71592210767468401</v>
      </c>
      <c r="M488" s="16">
        <f t="shared" si="83"/>
        <v>14.17225174263098</v>
      </c>
      <c r="N488" s="17">
        <v>60.943600000000004</v>
      </c>
      <c r="O488" s="16">
        <f t="shared" si="84"/>
        <v>17.786481877861533</v>
      </c>
      <c r="P488" s="18">
        <v>8.7662000000000004E-2</v>
      </c>
      <c r="Q488" s="16">
        <f t="shared" si="87"/>
        <v>11.84994376085978</v>
      </c>
      <c r="R488" s="18">
        <v>0.572322</v>
      </c>
      <c r="S488" s="23">
        <f t="shared" si="85"/>
        <v>15.41358409375966</v>
      </c>
      <c r="T488" s="18">
        <f>VLOOKUP(B488,'[1]SocCap Calc'!A$10:B$101,2,FALSE)</f>
        <v>43.850663803880785</v>
      </c>
    </row>
    <row r="489" spans="1:20" x14ac:dyDescent="0.3">
      <c r="A489" t="s">
        <v>560</v>
      </c>
      <c r="B489" t="s">
        <v>98</v>
      </c>
      <c r="C489" s="14">
        <f t="shared" si="78"/>
        <v>81.13492800270285</v>
      </c>
      <c r="D489" s="26">
        <f t="shared" si="86"/>
        <v>197</v>
      </c>
      <c r="E489" s="16">
        <f t="shared" si="79"/>
        <v>6.4464492403869045</v>
      </c>
      <c r="F489" s="17">
        <v>167.7</v>
      </c>
      <c r="G489" s="16">
        <f t="shared" si="80"/>
        <v>3.9777074270675996</v>
      </c>
      <c r="H489" s="18">
        <v>0.84848484848484795</v>
      </c>
      <c r="I489" s="16">
        <f t="shared" si="81"/>
        <v>4.1527844931595057</v>
      </c>
      <c r="J489" s="18">
        <v>0.35849999999999999</v>
      </c>
      <c r="K489" s="16">
        <f t="shared" si="82"/>
        <v>2.0650369220192255</v>
      </c>
      <c r="L489" s="18">
        <v>0.87012987012986998</v>
      </c>
      <c r="M489" s="16">
        <f t="shared" si="83"/>
        <v>13.391668543156189</v>
      </c>
      <c r="N489" s="17">
        <v>62.240600000000001</v>
      </c>
      <c r="O489" s="16">
        <f t="shared" si="84"/>
        <v>18.853990899465245</v>
      </c>
      <c r="P489" s="18">
        <v>0.08</v>
      </c>
      <c r="Q489" s="16">
        <f t="shared" si="87"/>
        <v>16.833706383688511</v>
      </c>
      <c r="R489" s="18">
        <v>0.42791699999999999</v>
      </c>
      <c r="S489" s="23">
        <f t="shared" si="85"/>
        <v>15.41358409375966</v>
      </c>
      <c r="T489" s="18">
        <f>VLOOKUP(B489,'[1]SocCap Calc'!A$10:B$101,2,FALSE)</f>
        <v>43.850663803880785</v>
      </c>
    </row>
    <row r="490" spans="1:20" x14ac:dyDescent="0.3">
      <c r="A490" t="s">
        <v>561</v>
      </c>
      <c r="B490" t="s">
        <v>98</v>
      </c>
      <c r="C490" s="14">
        <f t="shared" si="78"/>
        <v>87.076637518219002</v>
      </c>
      <c r="D490" s="26">
        <f t="shared" si="86"/>
        <v>291</v>
      </c>
      <c r="E490" s="16">
        <f t="shared" si="79"/>
        <v>6.4464492403869045</v>
      </c>
      <c r="F490" s="17">
        <v>167.7</v>
      </c>
      <c r="G490" s="16">
        <f t="shared" si="80"/>
        <v>6.5284912374410951</v>
      </c>
      <c r="H490" s="18">
        <v>0.75132275132275095</v>
      </c>
      <c r="I490" s="16">
        <f t="shared" si="81"/>
        <v>4.7518669787628918</v>
      </c>
      <c r="J490" s="18">
        <v>0.38169999999999998</v>
      </c>
      <c r="K490" s="16">
        <f t="shared" si="82"/>
        <v>4.3748189607222168</v>
      </c>
      <c r="L490" s="18">
        <v>0.72486772486772399</v>
      </c>
      <c r="M490" s="16">
        <f t="shared" si="83"/>
        <v>8.1804782520133053</v>
      </c>
      <c r="N490" s="17">
        <v>70.8994</v>
      </c>
      <c r="O490" s="16">
        <f t="shared" si="84"/>
        <v>20.122546060219861</v>
      </c>
      <c r="P490" s="18">
        <v>7.0895E-2</v>
      </c>
      <c r="Q490" s="16">
        <f t="shared" si="87"/>
        <v>21.258402694913055</v>
      </c>
      <c r="R490" s="18">
        <v>0.29971100000000001</v>
      </c>
      <c r="S490" s="23">
        <f t="shared" si="85"/>
        <v>15.41358409375966</v>
      </c>
      <c r="T490" s="18">
        <f>VLOOKUP(B490,'[1]SocCap Calc'!A$10:B$101,2,FALSE)</f>
        <v>43.850663803880785</v>
      </c>
    </row>
    <row r="491" spans="1:20" x14ac:dyDescent="0.3">
      <c r="A491" t="s">
        <v>562</v>
      </c>
      <c r="B491" t="s">
        <v>99</v>
      </c>
      <c r="C491" s="14">
        <f t="shared" si="78"/>
        <v>107.62874060107389</v>
      </c>
      <c r="D491" s="26">
        <f t="shared" si="86"/>
        <v>515</v>
      </c>
      <c r="E491" s="16">
        <f t="shared" si="79"/>
        <v>17.317680207903265</v>
      </c>
      <c r="F491" s="17">
        <v>139.19999999999999</v>
      </c>
      <c r="G491" s="16">
        <f t="shared" si="80"/>
        <v>7.5770475622921616</v>
      </c>
      <c r="H491" s="18">
        <v>0.71138211382113803</v>
      </c>
      <c r="I491" s="16">
        <f t="shared" si="81"/>
        <v>4.3077196187465896</v>
      </c>
      <c r="J491" s="18">
        <v>0.36449999999999999</v>
      </c>
      <c r="K491" s="16">
        <f t="shared" si="82"/>
        <v>4.0075147421625177</v>
      </c>
      <c r="L491" s="18">
        <v>0.74796747967479604</v>
      </c>
      <c r="M491" s="16">
        <f t="shared" si="83"/>
        <v>16.403142878955702</v>
      </c>
      <c r="N491" s="17">
        <v>57.236800000000002</v>
      </c>
      <c r="O491" s="16">
        <f t="shared" si="84"/>
        <v>26.26343977415948</v>
      </c>
      <c r="P491" s="18">
        <v>2.6818999999999999E-2</v>
      </c>
      <c r="Q491" s="16">
        <f t="shared" si="87"/>
        <v>17.452064992554011</v>
      </c>
      <c r="R491" s="18">
        <v>0.41</v>
      </c>
      <c r="S491" s="23">
        <f t="shared" si="85"/>
        <v>14.300130824300151</v>
      </c>
      <c r="T491" s="18">
        <f>VLOOKUP(B491,'[1]SocCap Calc'!A$10:B$101,2,FALSE)</f>
        <v>41.946845906470521</v>
      </c>
    </row>
    <row r="492" spans="1:20" x14ac:dyDescent="0.3">
      <c r="A492" t="s">
        <v>563</v>
      </c>
      <c r="B492" t="s">
        <v>99</v>
      </c>
      <c r="C492" s="14">
        <f t="shared" si="78"/>
        <v>99.145050668353392</v>
      </c>
      <c r="D492" s="26">
        <f t="shared" si="86"/>
        <v>441</v>
      </c>
      <c r="E492" s="16">
        <f t="shared" si="79"/>
        <v>17.317680207903265</v>
      </c>
      <c r="F492" s="17">
        <v>139.19999999999999</v>
      </c>
      <c r="G492" s="16">
        <f t="shared" si="80"/>
        <v>2.5769687380266078</v>
      </c>
      <c r="H492" s="18">
        <v>0.90184049079754602</v>
      </c>
      <c r="I492" s="16">
        <f t="shared" si="81"/>
        <v>4.2973906103741166</v>
      </c>
      <c r="J492" s="18">
        <v>0.36409999999999998</v>
      </c>
      <c r="K492" s="16">
        <f t="shared" si="82"/>
        <v>4.1946854287151334</v>
      </c>
      <c r="L492" s="18">
        <v>0.73619631901840399</v>
      </c>
      <c r="M492" s="16">
        <f t="shared" si="83"/>
        <v>14.493392216987001</v>
      </c>
      <c r="N492" s="17">
        <v>60.41</v>
      </c>
      <c r="O492" s="16">
        <f t="shared" si="84"/>
        <v>27.089916348964131</v>
      </c>
      <c r="P492" s="18">
        <v>2.0886999999999999E-2</v>
      </c>
      <c r="Q492" s="16">
        <f t="shared" si="87"/>
        <v>14.874886293082991</v>
      </c>
      <c r="R492" s="18">
        <v>0.48467399999999999</v>
      </c>
      <c r="S492" s="23">
        <f t="shared" si="85"/>
        <v>14.300130824300151</v>
      </c>
      <c r="T492" s="18">
        <f>VLOOKUP(B492,'[1]SocCap Calc'!A$10:B$101,2,FALSE)</f>
        <v>41.946845906470521</v>
      </c>
    </row>
    <row r="493" spans="1:20" x14ac:dyDescent="0.3">
      <c r="A493" t="s">
        <v>564</v>
      </c>
      <c r="B493" t="s">
        <v>99</v>
      </c>
      <c r="C493" s="14">
        <f t="shared" si="78"/>
        <v>96.951154441589395</v>
      </c>
      <c r="D493" s="26">
        <f t="shared" si="86"/>
        <v>407</v>
      </c>
      <c r="E493" s="16">
        <f t="shared" si="79"/>
        <v>17.317680207903265</v>
      </c>
      <c r="F493" s="17">
        <v>139.19999999999999</v>
      </c>
      <c r="G493" s="16">
        <f t="shared" si="80"/>
        <v>3.6754016626104509</v>
      </c>
      <c r="H493" s="18">
        <v>0.86</v>
      </c>
      <c r="I493" s="16">
        <f t="shared" si="81"/>
        <v>4.7906007601596636</v>
      </c>
      <c r="J493" s="18">
        <v>0.38319999999999999</v>
      </c>
      <c r="K493" s="16">
        <f t="shared" si="82"/>
        <v>3.8868583843339666</v>
      </c>
      <c r="L493" s="18">
        <v>0.75555555555555498</v>
      </c>
      <c r="M493" s="16">
        <f t="shared" si="83"/>
        <v>20.403797281568448</v>
      </c>
      <c r="N493" s="17">
        <v>50.589399999999998</v>
      </c>
      <c r="O493" s="16">
        <f t="shared" si="84"/>
        <v>16.717022304665221</v>
      </c>
      <c r="P493" s="18">
        <v>9.5338000000000006E-2</v>
      </c>
      <c r="Q493" s="16">
        <f t="shared" si="87"/>
        <v>15.859663016048227</v>
      </c>
      <c r="R493" s="18">
        <v>0.45613999999999999</v>
      </c>
      <c r="S493" s="23">
        <f t="shared" si="85"/>
        <v>14.300130824300151</v>
      </c>
      <c r="T493" s="18">
        <f>VLOOKUP(B493,'[1]SocCap Calc'!A$10:B$101,2,FALSE)</f>
        <v>41.946845906470521</v>
      </c>
    </row>
    <row r="494" spans="1:20" x14ac:dyDescent="0.3">
      <c r="A494" t="s">
        <v>565</v>
      </c>
      <c r="B494" t="s">
        <v>99</v>
      </c>
      <c r="C494" s="14">
        <f t="shared" si="78"/>
        <v>109.98284461306119</v>
      </c>
      <c r="D494" s="26">
        <f t="shared" si="86"/>
        <v>521</v>
      </c>
      <c r="E494" s="16">
        <f t="shared" si="79"/>
        <v>17.317680207903265</v>
      </c>
      <c r="F494" s="17">
        <v>139.19999999999999</v>
      </c>
      <c r="G494" s="16">
        <f t="shared" si="80"/>
        <v>7.3664766798589199</v>
      </c>
      <c r="H494" s="18">
        <v>0.71940298507462597</v>
      </c>
      <c r="I494" s="16">
        <f t="shared" si="81"/>
        <v>3.4323361591795711</v>
      </c>
      <c r="J494" s="18">
        <v>0.3306</v>
      </c>
      <c r="K494" s="16">
        <f t="shared" si="82"/>
        <v>5.7907333867010662</v>
      </c>
      <c r="L494" s="18">
        <v>0.63582089552238796</v>
      </c>
      <c r="M494" s="16">
        <f t="shared" si="83"/>
        <v>17.673320860830447</v>
      </c>
      <c r="N494" s="17">
        <v>55.126300000000001</v>
      </c>
      <c r="O494" s="16">
        <f t="shared" si="84"/>
        <v>24.742566832391514</v>
      </c>
      <c r="P494" s="18">
        <v>3.7734999999999998E-2</v>
      </c>
      <c r="Q494" s="16">
        <f t="shared" si="87"/>
        <v>19.359599661896254</v>
      </c>
      <c r="R494" s="18">
        <v>0.35472900000000002</v>
      </c>
      <c r="S494" s="23">
        <f t="shared" si="85"/>
        <v>14.300130824300151</v>
      </c>
      <c r="T494" s="18">
        <f>VLOOKUP(B494,'[1]SocCap Calc'!A$10:B$101,2,FALSE)</f>
        <v>41.946845906470521</v>
      </c>
    </row>
    <row r="495" spans="1:20" x14ac:dyDescent="0.3">
      <c r="A495" t="s">
        <v>566</v>
      </c>
      <c r="B495" t="s">
        <v>99</v>
      </c>
      <c r="C495" s="14">
        <f t="shared" si="78"/>
        <v>105.45687529111666</v>
      </c>
      <c r="D495" s="26">
        <f t="shared" si="86"/>
        <v>503</v>
      </c>
      <c r="E495" s="16">
        <f t="shared" si="79"/>
        <v>17.317680207903265</v>
      </c>
      <c r="F495" s="17">
        <v>139.19999999999999</v>
      </c>
      <c r="G495" s="16">
        <f t="shared" si="80"/>
        <v>3.9950018071852931</v>
      </c>
      <c r="H495" s="18">
        <v>0.84782608695652095</v>
      </c>
      <c r="I495" s="16">
        <f t="shared" si="81"/>
        <v>5.2011788429654322</v>
      </c>
      <c r="J495" s="18">
        <v>0.39910000000000001</v>
      </c>
      <c r="K495" s="16">
        <f t="shared" si="82"/>
        <v>2.5925191792741389</v>
      </c>
      <c r="L495" s="18">
        <v>0.83695652173913004</v>
      </c>
      <c r="M495" s="16">
        <f t="shared" si="83"/>
        <v>18.141851331756531</v>
      </c>
      <c r="N495" s="17">
        <v>54.347799999999999</v>
      </c>
      <c r="O495" s="16">
        <f t="shared" si="84"/>
        <v>25.820246587299469</v>
      </c>
      <c r="P495" s="18">
        <v>0.03</v>
      </c>
      <c r="Q495" s="16">
        <f t="shared" si="87"/>
        <v>18.088266510432373</v>
      </c>
      <c r="R495" s="18">
        <v>0.39156600000000003</v>
      </c>
      <c r="S495" s="23">
        <f t="shared" si="85"/>
        <v>14.300130824300151</v>
      </c>
      <c r="T495" s="18">
        <f>VLOOKUP(B495,'[1]SocCap Calc'!A$10:B$101,2,FALSE)</f>
        <v>41.946845906470521</v>
      </c>
    </row>
    <row r="496" spans="1:20" x14ac:dyDescent="0.3">
      <c r="A496" t="s">
        <v>567</v>
      </c>
      <c r="B496" t="s">
        <v>99</v>
      </c>
      <c r="C496" s="14">
        <f t="shared" si="78"/>
        <v>111.3477460302129</v>
      </c>
      <c r="D496" s="26">
        <f t="shared" si="86"/>
        <v>527</v>
      </c>
      <c r="E496" s="16">
        <f t="shared" si="79"/>
        <v>17.317680207903265</v>
      </c>
      <c r="F496" s="17">
        <v>139.19999999999999</v>
      </c>
      <c r="G496" s="16">
        <f t="shared" si="80"/>
        <v>6.4527253816874222</v>
      </c>
      <c r="H496" s="18">
        <v>0.754208754208754</v>
      </c>
      <c r="I496" s="16">
        <f t="shared" si="81"/>
        <v>7.6672295918931654</v>
      </c>
      <c r="J496" s="18">
        <v>0.49459999999999998</v>
      </c>
      <c r="K496" s="16">
        <f t="shared" si="82"/>
        <v>6.6654802871842778</v>
      </c>
      <c r="L496" s="18">
        <v>0.58080808080808</v>
      </c>
      <c r="M496" s="16">
        <f t="shared" si="83"/>
        <v>13.569451331995712</v>
      </c>
      <c r="N496" s="17">
        <v>61.9452</v>
      </c>
      <c r="O496" s="16">
        <f t="shared" si="84"/>
        <v>25.752395256899963</v>
      </c>
      <c r="P496" s="18">
        <v>3.0487E-2</v>
      </c>
      <c r="Q496" s="16">
        <f t="shared" si="87"/>
        <v>19.622653148348942</v>
      </c>
      <c r="R496" s="18">
        <v>0.347107</v>
      </c>
      <c r="S496" s="23">
        <f t="shared" si="85"/>
        <v>14.300130824300151</v>
      </c>
      <c r="T496" s="18">
        <f>VLOOKUP(B496,'[1]SocCap Calc'!A$10:B$101,2,FALSE)</f>
        <v>41.946845906470521</v>
      </c>
    </row>
    <row r="497" spans="1:20" x14ac:dyDescent="0.3">
      <c r="A497" t="s">
        <v>99</v>
      </c>
      <c r="B497" t="s">
        <v>99</v>
      </c>
      <c r="C497" s="14">
        <f t="shared" si="78"/>
        <v>101.25822267930323</v>
      </c>
      <c r="D497" s="26">
        <f t="shared" si="86"/>
        <v>471</v>
      </c>
      <c r="E497" s="16">
        <f t="shared" si="79"/>
        <v>17.317680207903265</v>
      </c>
      <c r="F497" s="17">
        <v>139.19999999999999</v>
      </c>
      <c r="G497" s="16">
        <f t="shared" si="80"/>
        <v>5.0900057974989714</v>
      </c>
      <c r="H497" s="18">
        <v>0.80611620795106997</v>
      </c>
      <c r="I497" s="16">
        <f t="shared" si="81"/>
        <v>4.4936417694510871</v>
      </c>
      <c r="J497" s="18">
        <v>0.37169999999999997</v>
      </c>
      <c r="K497" s="16">
        <f t="shared" si="82"/>
        <v>5.8448754520051205</v>
      </c>
      <c r="L497" s="18">
        <v>0.632415902140672</v>
      </c>
      <c r="M497" s="16">
        <f t="shared" si="83"/>
        <v>13.595691445717453</v>
      </c>
      <c r="N497" s="17">
        <v>61.901600000000002</v>
      </c>
      <c r="O497" s="16">
        <f t="shared" si="84"/>
        <v>25.529335749775512</v>
      </c>
      <c r="P497" s="18">
        <v>3.2087999999999998E-2</v>
      </c>
      <c r="Q497" s="16">
        <f t="shared" si="87"/>
        <v>15.086861432651663</v>
      </c>
      <c r="R497" s="18">
        <v>0.47853200000000001</v>
      </c>
      <c r="S497" s="23">
        <f t="shared" si="85"/>
        <v>14.300130824300151</v>
      </c>
      <c r="T497" s="18">
        <f>VLOOKUP(B497,'[1]SocCap Calc'!A$10:B$101,2,FALSE)</f>
        <v>41.946845906470521</v>
      </c>
    </row>
    <row r="498" spans="1:20" x14ac:dyDescent="0.3">
      <c r="A498" t="s">
        <v>568</v>
      </c>
      <c r="B498" t="s">
        <v>100</v>
      </c>
      <c r="C498" s="14">
        <f t="shared" si="78"/>
        <v>127.66830673359334</v>
      </c>
      <c r="D498" s="26">
        <f t="shared" si="86"/>
        <v>563</v>
      </c>
      <c r="E498" s="16">
        <f t="shared" si="79"/>
        <v>27.921898484989391</v>
      </c>
      <c r="F498" s="17">
        <v>111.4</v>
      </c>
      <c r="G498" s="16">
        <f t="shared" si="80"/>
        <v>1.7899683421804369</v>
      </c>
      <c r="H498" s="18">
        <v>0.93181818181818099</v>
      </c>
      <c r="I498" s="16">
        <f t="shared" si="81"/>
        <v>2.0250087684302374</v>
      </c>
      <c r="J498" s="18">
        <v>0.27610000000000001</v>
      </c>
      <c r="K498" s="16">
        <f t="shared" si="82"/>
        <v>4.3365775362403705</v>
      </c>
      <c r="L498" s="18">
        <v>0.72727272727272696</v>
      </c>
      <c r="M498" s="16">
        <f t="shared" si="83"/>
        <v>15.929015319552281</v>
      </c>
      <c r="N498" s="17">
        <v>58.0246</v>
      </c>
      <c r="O498" s="16">
        <f t="shared" si="84"/>
        <v>28.517859439856391</v>
      </c>
      <c r="P498" s="18">
        <v>1.0638E-2</v>
      </c>
      <c r="Q498" s="16">
        <f t="shared" si="87"/>
        <v>18.603985251978234</v>
      </c>
      <c r="R498" s="18">
        <v>0.37662299999999999</v>
      </c>
      <c r="S498" s="23">
        <f t="shared" si="85"/>
        <v>28.543993590365996</v>
      </c>
      <c r="T498" s="18">
        <f>VLOOKUP(B498,'[1]SocCap Calc'!A$10:B$101,2,FALSE)</f>
        <v>66.301456563328387</v>
      </c>
    </row>
    <row r="499" spans="1:20" x14ac:dyDescent="0.3">
      <c r="A499" t="s">
        <v>569</v>
      </c>
      <c r="B499" t="s">
        <v>100</v>
      </c>
      <c r="C499" s="14">
        <f t="shared" si="78"/>
        <v>129.68698927570972</v>
      </c>
      <c r="D499" s="26">
        <f t="shared" si="86"/>
        <v>565</v>
      </c>
      <c r="E499" s="16">
        <f t="shared" si="79"/>
        <v>27.921898484989391</v>
      </c>
      <c r="F499" s="17">
        <v>111.4</v>
      </c>
      <c r="G499" s="16">
        <f t="shared" si="80"/>
        <v>4.49182036388396</v>
      </c>
      <c r="H499" s="18">
        <v>0.828901734104046</v>
      </c>
      <c r="I499" s="16">
        <f t="shared" si="81"/>
        <v>5.3767719852974585</v>
      </c>
      <c r="J499" s="18">
        <v>0.40589999999999998</v>
      </c>
      <c r="K499" s="16">
        <f t="shared" si="82"/>
        <v>8.2537019080890879</v>
      </c>
      <c r="L499" s="18">
        <v>0.48092485549132902</v>
      </c>
      <c r="M499" s="16">
        <f t="shared" si="83"/>
        <v>20.276207737783825</v>
      </c>
      <c r="N499" s="17">
        <v>50.801400000000001</v>
      </c>
      <c r="O499" s="16">
        <f t="shared" si="84"/>
        <v>18.671475000443991</v>
      </c>
      <c r="P499" s="18">
        <v>8.1309999999999993E-2</v>
      </c>
      <c r="Q499" s="16">
        <f t="shared" si="87"/>
        <v>16.151120204856017</v>
      </c>
      <c r="R499" s="18">
        <v>0.44769500000000001</v>
      </c>
      <c r="S499" s="23">
        <f t="shared" si="85"/>
        <v>28.543993590365996</v>
      </c>
      <c r="T499" s="18">
        <f>VLOOKUP(B499,'[1]SocCap Calc'!A$10:B$101,2,FALSE)</f>
        <v>66.301456563328387</v>
      </c>
    </row>
    <row r="500" spans="1:20" x14ac:dyDescent="0.3">
      <c r="A500" t="s">
        <v>570</v>
      </c>
      <c r="B500" t="s">
        <v>101</v>
      </c>
      <c r="C500" s="14">
        <f t="shared" si="78"/>
        <v>71.419347174146637</v>
      </c>
      <c r="D500" s="26">
        <f t="shared" si="86"/>
        <v>88</v>
      </c>
      <c r="E500" s="16">
        <f t="shared" si="79"/>
        <v>1.1443401018438379</v>
      </c>
      <c r="F500" s="17">
        <v>181.6</v>
      </c>
      <c r="G500" s="16">
        <f t="shared" si="80"/>
        <v>2.0434291188655997</v>
      </c>
      <c r="H500" s="18">
        <v>0.92216358839050105</v>
      </c>
      <c r="I500" s="16">
        <f t="shared" si="81"/>
        <v>3.6957258726776123</v>
      </c>
      <c r="J500" s="18">
        <v>0.34079999999999999</v>
      </c>
      <c r="K500" s="16">
        <f t="shared" si="82"/>
        <v>2.2655471033656918</v>
      </c>
      <c r="L500" s="18">
        <v>0.85751978891820502</v>
      </c>
      <c r="M500" s="16">
        <f t="shared" si="83"/>
        <v>8.6140419658927492</v>
      </c>
      <c r="N500" s="17">
        <v>70.179000000000002</v>
      </c>
      <c r="O500" s="16">
        <f t="shared" si="84"/>
        <v>21.497963583225847</v>
      </c>
      <c r="P500" s="18">
        <v>6.1023000000000001E-2</v>
      </c>
      <c r="Q500" s="16">
        <f t="shared" si="87"/>
        <v>6.4973471561732845</v>
      </c>
      <c r="R500" s="18">
        <v>0.72741400000000001</v>
      </c>
      <c r="S500" s="23">
        <f t="shared" si="85"/>
        <v>25.660952272102012</v>
      </c>
      <c r="T500" s="18">
        <f>VLOOKUP(B500,'[1]SocCap Calc'!A$10:B$101,2,FALSE)</f>
        <v>61.371940604972444</v>
      </c>
    </row>
    <row r="501" spans="1:20" x14ac:dyDescent="0.3">
      <c r="A501" t="s">
        <v>571</v>
      </c>
      <c r="B501" t="s">
        <v>101</v>
      </c>
      <c r="C501" s="14">
        <f t="shared" si="78"/>
        <v>99.478981556511215</v>
      </c>
      <c r="D501" s="26">
        <f t="shared" si="86"/>
        <v>445</v>
      </c>
      <c r="E501" s="16">
        <f t="shared" si="79"/>
        <v>1.1443401018438379</v>
      </c>
      <c r="F501" s="17">
        <v>181.6</v>
      </c>
      <c r="G501" s="16">
        <f t="shared" si="80"/>
        <v>8.7206762138063141</v>
      </c>
      <c r="H501" s="18">
        <v>0.66782006920415204</v>
      </c>
      <c r="I501" s="16">
        <f t="shared" si="81"/>
        <v>4.2431633164186371</v>
      </c>
      <c r="J501" s="18">
        <v>0.36199999999999999</v>
      </c>
      <c r="K501" s="16">
        <f t="shared" si="82"/>
        <v>5.1168613835915808</v>
      </c>
      <c r="L501" s="18">
        <v>0.678200692041522</v>
      </c>
      <c r="M501" s="16">
        <f t="shared" si="83"/>
        <v>15.803652574409181</v>
      </c>
      <c r="N501" s="17">
        <v>58.232900000000001</v>
      </c>
      <c r="O501" s="16">
        <f t="shared" si="84"/>
        <v>20.871836522003306</v>
      </c>
      <c r="P501" s="18">
        <v>6.5517000000000006E-2</v>
      </c>
      <c r="Q501" s="16">
        <f t="shared" si="87"/>
        <v>17.917499172336345</v>
      </c>
      <c r="R501" s="18">
        <v>0.39651399999999998</v>
      </c>
      <c r="S501" s="23">
        <f t="shared" si="85"/>
        <v>25.660952272102012</v>
      </c>
      <c r="T501" s="18">
        <f>VLOOKUP(B501,'[1]SocCap Calc'!A$10:B$101,2,FALSE)</f>
        <v>61.371940604972444</v>
      </c>
    </row>
    <row r="502" spans="1:20" x14ac:dyDescent="0.3">
      <c r="A502" t="s">
        <v>572</v>
      </c>
      <c r="B502" t="s">
        <v>101</v>
      </c>
      <c r="C502" s="14">
        <f t="shared" si="78"/>
        <v>77.20146159821175</v>
      </c>
      <c r="D502" s="26">
        <f t="shared" si="86"/>
        <v>140</v>
      </c>
      <c r="E502" s="16">
        <f t="shared" si="79"/>
        <v>1.1443401018438379</v>
      </c>
      <c r="F502" s="17">
        <v>181.6</v>
      </c>
      <c r="G502" s="16">
        <f t="shared" si="80"/>
        <v>0.92401402343062244</v>
      </c>
      <c r="H502" s="18">
        <v>0.964803312629399</v>
      </c>
      <c r="I502" s="16">
        <f t="shared" si="81"/>
        <v>4.1011394512971444</v>
      </c>
      <c r="J502" s="18">
        <v>0.35649999999999998</v>
      </c>
      <c r="K502" s="16">
        <f t="shared" si="82"/>
        <v>3.4566922390321908</v>
      </c>
      <c r="L502" s="18">
        <v>0.78260869565217295</v>
      </c>
      <c r="M502" s="16">
        <f t="shared" si="83"/>
        <v>9.9876758089777589</v>
      </c>
      <c r="N502" s="17">
        <v>67.896600000000007</v>
      </c>
      <c r="O502" s="16">
        <f t="shared" si="84"/>
        <v>21.670866049397894</v>
      </c>
      <c r="P502" s="18">
        <v>5.9782000000000002E-2</v>
      </c>
      <c r="Q502" s="16">
        <f t="shared" si="87"/>
        <v>10.255781652130292</v>
      </c>
      <c r="R502" s="18">
        <v>0.61851299999999998</v>
      </c>
      <c r="S502" s="23">
        <f t="shared" si="85"/>
        <v>25.660952272102012</v>
      </c>
      <c r="T502" s="18">
        <f>VLOOKUP(B502,'[1]SocCap Calc'!A$10:B$101,2,FALSE)</f>
        <v>61.371940604972444</v>
      </c>
    </row>
    <row r="503" spans="1:20" x14ac:dyDescent="0.3">
      <c r="A503" t="s">
        <v>134</v>
      </c>
      <c r="B503" t="s">
        <v>101</v>
      </c>
      <c r="C503" s="14">
        <f t="shared" si="78"/>
        <v>84.671508702705722</v>
      </c>
      <c r="D503" s="26">
        <f t="shared" si="86"/>
        <v>259</v>
      </c>
      <c r="E503" s="16">
        <f t="shared" si="79"/>
        <v>1.1443401018438379</v>
      </c>
      <c r="F503" s="17">
        <v>181.6</v>
      </c>
      <c r="G503" s="16">
        <f t="shared" si="80"/>
        <v>1.5093112850441308</v>
      </c>
      <c r="H503" s="18">
        <v>0.94250871080139298</v>
      </c>
      <c r="I503" s="16">
        <f t="shared" si="81"/>
        <v>3.7835224438436255</v>
      </c>
      <c r="J503" s="18">
        <v>0.34420000000000001</v>
      </c>
      <c r="K503" s="16">
        <f t="shared" si="82"/>
        <v>4.4045726544044213</v>
      </c>
      <c r="L503" s="18">
        <v>0.72299651567944201</v>
      </c>
      <c r="M503" s="16">
        <f t="shared" si="83"/>
        <v>10.51452433081295</v>
      </c>
      <c r="N503" s="17">
        <v>67.021199999999993</v>
      </c>
      <c r="O503" s="16">
        <f t="shared" si="84"/>
        <v>26.129966315180578</v>
      </c>
      <c r="P503" s="18">
        <v>2.7777E-2</v>
      </c>
      <c r="Q503" s="16">
        <f t="shared" si="87"/>
        <v>11.524319299474172</v>
      </c>
      <c r="R503" s="18">
        <v>0.58175699999999997</v>
      </c>
      <c r="S503" s="23">
        <f t="shared" si="85"/>
        <v>25.660952272102012</v>
      </c>
      <c r="T503" s="18">
        <f>VLOOKUP(B503,'[1]SocCap Calc'!A$10:B$101,2,FALSE)</f>
        <v>61.371940604972444</v>
      </c>
    </row>
    <row r="504" spans="1:20" x14ac:dyDescent="0.3">
      <c r="A504" t="s">
        <v>573</v>
      </c>
      <c r="B504" t="s">
        <v>101</v>
      </c>
      <c r="C504" s="14">
        <f t="shared" si="78"/>
        <v>78.366654571706405</v>
      </c>
      <c r="D504" s="26">
        <f t="shared" si="86"/>
        <v>155</v>
      </c>
      <c r="E504" s="16">
        <f t="shared" si="79"/>
        <v>1.1443401018438379</v>
      </c>
      <c r="F504" s="17">
        <v>181.6</v>
      </c>
      <c r="G504" s="16">
        <f t="shared" si="80"/>
        <v>2.0363203892744579</v>
      </c>
      <c r="H504" s="18">
        <v>0.922434367541766</v>
      </c>
      <c r="I504" s="16">
        <f t="shared" si="81"/>
        <v>7.0139198123342998</v>
      </c>
      <c r="J504" s="18">
        <v>0.46929999999999999</v>
      </c>
      <c r="K504" s="16">
        <f t="shared" si="82"/>
        <v>3.0359492696034414</v>
      </c>
      <c r="L504" s="18">
        <v>0.809069212410501</v>
      </c>
      <c r="M504" s="16">
        <f t="shared" si="83"/>
        <v>12.782007185355145</v>
      </c>
      <c r="N504" s="17">
        <v>63.253599999999999</v>
      </c>
      <c r="O504" s="16">
        <f t="shared" si="84"/>
        <v>12.960259937329987</v>
      </c>
      <c r="P504" s="18">
        <v>0.12230199999999999</v>
      </c>
      <c r="Q504" s="16">
        <f t="shared" si="87"/>
        <v>13.73290560386323</v>
      </c>
      <c r="R504" s="18">
        <v>0.51776299999999997</v>
      </c>
      <c r="S504" s="23">
        <f t="shared" si="85"/>
        <v>25.660952272102012</v>
      </c>
      <c r="T504" s="18">
        <f>VLOOKUP(B504,'[1]SocCap Calc'!A$10:B$101,2,FALSE)</f>
        <v>61.371940604972444</v>
      </c>
    </row>
    <row r="505" spans="1:20" x14ac:dyDescent="0.3">
      <c r="A505" t="s">
        <v>409</v>
      </c>
      <c r="B505" t="s">
        <v>102</v>
      </c>
      <c r="C505" s="14">
        <f t="shared" si="78"/>
        <v>104.84679743900844</v>
      </c>
      <c r="D505" s="26">
        <f t="shared" si="86"/>
        <v>499</v>
      </c>
      <c r="E505" s="16">
        <f t="shared" si="79"/>
        <v>19.60636041159092</v>
      </c>
      <c r="F505" s="17">
        <v>133.19999999999999</v>
      </c>
      <c r="G505" s="16">
        <f t="shared" si="80"/>
        <v>4.8412223938297352</v>
      </c>
      <c r="H505" s="18">
        <v>0.81559263521288805</v>
      </c>
      <c r="I505" s="16">
        <f t="shared" si="81"/>
        <v>4.571109332244629</v>
      </c>
      <c r="J505" s="18">
        <v>0.37469999999999998</v>
      </c>
      <c r="K505" s="16">
        <f t="shared" si="82"/>
        <v>5.7409333417528066</v>
      </c>
      <c r="L505" s="18">
        <v>0.63895281933256598</v>
      </c>
      <c r="M505" s="16">
        <f t="shared" si="83"/>
        <v>13.618802004591647</v>
      </c>
      <c r="N505" s="17">
        <v>61.863199999999999</v>
      </c>
      <c r="O505" s="16">
        <f t="shared" si="84"/>
        <v>24.707178253497318</v>
      </c>
      <c r="P505" s="18">
        <v>3.7989000000000002E-2</v>
      </c>
      <c r="Q505" s="16">
        <f t="shared" si="87"/>
        <v>18.490508492144006</v>
      </c>
      <c r="R505" s="18">
        <v>0.379911</v>
      </c>
      <c r="S505" s="23">
        <f t="shared" si="85"/>
        <v>13.270683209357379</v>
      </c>
      <c r="T505" s="18">
        <f>VLOOKUP(B505,'[1]SocCap Calc'!A$10:B$101,2,FALSE)</f>
        <v>40.186663555283282</v>
      </c>
    </row>
    <row r="506" spans="1:20" x14ac:dyDescent="0.3">
      <c r="A506" t="s">
        <v>574</v>
      </c>
      <c r="B506" t="s">
        <v>102</v>
      </c>
      <c r="C506" s="14">
        <f t="shared" si="78"/>
        <v>100.99587238583572</v>
      </c>
      <c r="D506" s="26">
        <f t="shared" si="86"/>
        <v>467</v>
      </c>
      <c r="E506" s="16">
        <f t="shared" si="79"/>
        <v>19.60636041159092</v>
      </c>
      <c r="F506" s="17">
        <v>133.19999999999999</v>
      </c>
      <c r="G506" s="16">
        <f t="shared" si="80"/>
        <v>3.9777074270675996</v>
      </c>
      <c r="H506" s="18">
        <v>0.84848484848484795</v>
      </c>
      <c r="I506" s="16">
        <f t="shared" si="81"/>
        <v>3.4194248987139817</v>
      </c>
      <c r="J506" s="18">
        <v>0.3301</v>
      </c>
      <c r="K506" s="16">
        <f t="shared" si="82"/>
        <v>2.4092097423557677</v>
      </c>
      <c r="L506" s="18">
        <v>0.84848484848484795</v>
      </c>
      <c r="M506" s="16">
        <f t="shared" si="83"/>
        <v>23.917384619158103</v>
      </c>
      <c r="N506" s="17">
        <v>44.751300000000001</v>
      </c>
      <c r="O506" s="16">
        <f t="shared" si="84"/>
        <v>12.799478756054771</v>
      </c>
      <c r="P506" s="18">
        <v>0.123456</v>
      </c>
      <c r="Q506" s="16">
        <f t="shared" si="87"/>
        <v>21.5956233215372</v>
      </c>
      <c r="R506" s="18">
        <v>0.28993999999999998</v>
      </c>
      <c r="S506" s="23">
        <f t="shared" si="85"/>
        <v>13.270683209357379</v>
      </c>
      <c r="T506" s="18">
        <f>VLOOKUP(B506,'[1]SocCap Calc'!A$10:B$101,2,FALSE)</f>
        <v>40.186663555283282</v>
      </c>
    </row>
    <row r="507" spans="1:20" x14ac:dyDescent="0.3">
      <c r="A507" t="s">
        <v>575</v>
      </c>
      <c r="B507" t="s">
        <v>102</v>
      </c>
      <c r="C507" s="14">
        <f t="shared" si="78"/>
        <v>90.964737328574529</v>
      </c>
      <c r="D507" s="26">
        <f t="shared" si="86"/>
        <v>339</v>
      </c>
      <c r="E507" s="16">
        <f t="shared" si="79"/>
        <v>19.60636041159092</v>
      </c>
      <c r="F507" s="17">
        <v>133.19999999999999</v>
      </c>
      <c r="G507" s="16">
        <f t="shared" si="80"/>
        <v>2.1479620106165029</v>
      </c>
      <c r="H507" s="18">
        <v>0.91818181818181799</v>
      </c>
      <c r="I507" s="16">
        <f t="shared" si="81"/>
        <v>2.9933533033495037</v>
      </c>
      <c r="J507" s="18">
        <v>0.31359999999999999</v>
      </c>
      <c r="K507" s="16">
        <f t="shared" si="82"/>
        <v>2.0960124758495118</v>
      </c>
      <c r="L507" s="18">
        <v>0.86818181818181805</v>
      </c>
      <c r="M507" s="16">
        <f t="shared" si="83"/>
        <v>9.2042639733907627</v>
      </c>
      <c r="N507" s="17">
        <v>69.198300000000003</v>
      </c>
      <c r="O507" s="16">
        <f t="shared" si="84"/>
        <v>29.150534781425495</v>
      </c>
      <c r="P507" s="18">
        <v>6.097E-3</v>
      </c>
      <c r="Q507" s="16">
        <f t="shared" si="87"/>
        <v>12.495567162994451</v>
      </c>
      <c r="R507" s="18">
        <v>0.55361499999999997</v>
      </c>
      <c r="S507" s="23">
        <f t="shared" si="85"/>
        <v>13.270683209357379</v>
      </c>
      <c r="T507" s="18">
        <f>VLOOKUP(B507,'[1]SocCap Calc'!A$10:B$101,2,FALSE)</f>
        <v>40.186663555283282</v>
      </c>
    </row>
    <row r="508" spans="1:20" x14ac:dyDescent="0.3">
      <c r="A508" t="s">
        <v>102</v>
      </c>
      <c r="B508" t="s">
        <v>102</v>
      </c>
      <c r="C508" s="14">
        <f t="shared" si="78"/>
        <v>104.70270020431624</v>
      </c>
      <c r="D508" s="26">
        <f t="shared" si="86"/>
        <v>496</v>
      </c>
      <c r="E508" s="16">
        <f t="shared" si="79"/>
        <v>19.60636041159092</v>
      </c>
      <c r="F508" s="17">
        <v>133.19999999999999</v>
      </c>
      <c r="G508" s="16">
        <f t="shared" si="80"/>
        <v>2.6916898225983203</v>
      </c>
      <c r="H508" s="18">
        <v>0.89747064137307997</v>
      </c>
      <c r="I508" s="16">
        <f t="shared" si="81"/>
        <v>6.3063827388199565</v>
      </c>
      <c r="J508" s="18">
        <v>0.44190000000000002</v>
      </c>
      <c r="K508" s="16">
        <f t="shared" si="82"/>
        <v>5.1207132816520931</v>
      </c>
      <c r="L508" s="18">
        <v>0.677958446251129</v>
      </c>
      <c r="M508" s="16">
        <f t="shared" si="83"/>
        <v>18.358332269960908</v>
      </c>
      <c r="N508" s="17">
        <v>53.988100000000003</v>
      </c>
      <c r="O508" s="16">
        <f t="shared" si="84"/>
        <v>24.765834126388881</v>
      </c>
      <c r="P508" s="18">
        <v>3.7567999999999997E-2</v>
      </c>
      <c r="Q508" s="16">
        <f t="shared" si="87"/>
        <v>14.582704343947793</v>
      </c>
      <c r="R508" s="18">
        <v>0.49314000000000002</v>
      </c>
      <c r="S508" s="23">
        <f t="shared" si="85"/>
        <v>13.270683209357379</v>
      </c>
      <c r="T508" s="18">
        <f>VLOOKUP(B508,'[1]SocCap Calc'!A$10:B$101,2,FALSE)</f>
        <v>40.186663555283282</v>
      </c>
    </row>
    <row r="509" spans="1:20" x14ac:dyDescent="0.3">
      <c r="A509" t="s">
        <v>576</v>
      </c>
      <c r="B509" t="s">
        <v>102</v>
      </c>
      <c r="C509" s="14">
        <f t="shared" si="78"/>
        <v>96.16140527934877</v>
      </c>
      <c r="D509" s="26">
        <f t="shared" si="86"/>
        <v>397</v>
      </c>
      <c r="E509" s="16">
        <f t="shared" si="79"/>
        <v>19.60636041159092</v>
      </c>
      <c r="F509" s="17">
        <v>133.19999999999999</v>
      </c>
      <c r="G509" s="16">
        <f t="shared" si="80"/>
        <v>4.8842547011434547</v>
      </c>
      <c r="H509" s="18">
        <v>0.81395348837209303</v>
      </c>
      <c r="I509" s="16">
        <f t="shared" si="81"/>
        <v>4.4265032150300181</v>
      </c>
      <c r="J509" s="18">
        <v>0.36909999999999998</v>
      </c>
      <c r="K509" s="16">
        <f t="shared" si="82"/>
        <v>3.6450302879362697</v>
      </c>
      <c r="L509" s="18">
        <v>0.77076411960132796</v>
      </c>
      <c r="M509" s="16">
        <f t="shared" si="83"/>
        <v>8.0060657530096044</v>
      </c>
      <c r="N509" s="17">
        <v>71.1892</v>
      </c>
      <c r="O509" s="16">
        <f t="shared" si="84"/>
        <v>25.08265943507158</v>
      </c>
      <c r="P509" s="18">
        <v>3.5293999999999999E-2</v>
      </c>
      <c r="Q509" s="16">
        <f t="shared" si="87"/>
        <v>17.239848266209538</v>
      </c>
      <c r="R509" s="18">
        <v>0.41614899999999999</v>
      </c>
      <c r="S509" s="23">
        <f t="shared" si="85"/>
        <v>13.270683209357379</v>
      </c>
      <c r="T509" s="18">
        <f>VLOOKUP(B509,'[1]SocCap Calc'!A$10:B$101,2,FALSE)</f>
        <v>40.186663555283282</v>
      </c>
    </row>
    <row r="510" spans="1:20" x14ac:dyDescent="0.3">
      <c r="A510" t="s">
        <v>577</v>
      </c>
      <c r="B510" t="s">
        <v>103</v>
      </c>
      <c r="C510" s="14">
        <f t="shared" si="78"/>
        <v>120.81878594635235</v>
      </c>
      <c r="D510" s="26">
        <f t="shared" si="86"/>
        <v>551</v>
      </c>
      <c r="E510" s="16">
        <f t="shared" si="79"/>
        <v>27.235294423883097</v>
      </c>
      <c r="F510" s="17">
        <v>113.2</v>
      </c>
      <c r="G510" s="16">
        <f t="shared" si="80"/>
        <v>3.1650391066613288</v>
      </c>
      <c r="H510" s="18">
        <v>0.87944025834230299</v>
      </c>
      <c r="I510" s="16">
        <f t="shared" si="81"/>
        <v>4.9868519192366341</v>
      </c>
      <c r="J510" s="18">
        <v>0.39079999999999998</v>
      </c>
      <c r="K510" s="16">
        <f t="shared" si="82"/>
        <v>4.0907292223810297</v>
      </c>
      <c r="L510" s="18">
        <v>0.74273412271259398</v>
      </c>
      <c r="M510" s="16">
        <f t="shared" si="83"/>
        <v>15.63152705779407</v>
      </c>
      <c r="N510" s="17">
        <v>58.518900000000002</v>
      </c>
      <c r="O510" s="16">
        <f t="shared" si="84"/>
        <v>20.826416534918629</v>
      </c>
      <c r="P510" s="18">
        <v>6.5842999999999999E-2</v>
      </c>
      <c r="Q510" s="16">
        <f t="shared" si="87"/>
        <v>14.882927681477568</v>
      </c>
      <c r="R510" s="18">
        <v>0.48444100000000001</v>
      </c>
      <c r="S510" s="23">
        <f t="shared" si="85"/>
        <v>30</v>
      </c>
      <c r="T510" s="18">
        <f>VLOOKUP(B510,'[1]SocCap Calc'!A$10:B$101,2,FALSE)</f>
        <v>70.208211309882643</v>
      </c>
    </row>
    <row r="511" spans="1:20" x14ac:dyDescent="0.3">
      <c r="A511" t="s">
        <v>578</v>
      </c>
      <c r="B511" t="s">
        <v>103</v>
      </c>
      <c r="C511" s="14">
        <f t="shared" si="78"/>
        <v>120.09991114687091</v>
      </c>
      <c r="D511" s="26">
        <f t="shared" si="86"/>
        <v>549</v>
      </c>
      <c r="E511" s="16">
        <f t="shared" si="79"/>
        <v>27.235294423883097</v>
      </c>
      <c r="F511" s="17">
        <v>113.2</v>
      </c>
      <c r="G511" s="16">
        <f t="shared" si="80"/>
        <v>3.1503442822375298</v>
      </c>
      <c r="H511" s="18">
        <v>0.88</v>
      </c>
      <c r="I511" s="16">
        <f t="shared" si="81"/>
        <v>4.7518669787628918</v>
      </c>
      <c r="J511" s="18">
        <v>0.38169999999999998</v>
      </c>
      <c r="K511" s="16">
        <f t="shared" si="82"/>
        <v>3.8161882318915223</v>
      </c>
      <c r="L511" s="18">
        <v>0.76</v>
      </c>
      <c r="M511" s="16">
        <f t="shared" si="83"/>
        <v>8.7493952130491728</v>
      </c>
      <c r="N511" s="17">
        <v>69.954099999999997</v>
      </c>
      <c r="O511" s="16">
        <f t="shared" si="84"/>
        <v>29.543292277105589</v>
      </c>
      <c r="P511" s="18">
        <v>3.2780000000000001E-3</v>
      </c>
      <c r="Q511" s="16">
        <f t="shared" si="87"/>
        <v>12.853529739941091</v>
      </c>
      <c r="R511" s="18">
        <v>0.54324300000000003</v>
      </c>
      <c r="S511" s="23">
        <f t="shared" si="85"/>
        <v>30</v>
      </c>
      <c r="T511" s="18">
        <f>VLOOKUP(B511,'[1]SocCap Calc'!A$10:B$101,2,FALSE)</f>
        <v>70.208211309882643</v>
      </c>
    </row>
    <row r="512" spans="1:20" x14ac:dyDescent="0.3">
      <c r="A512" t="s">
        <v>579</v>
      </c>
      <c r="B512" t="s">
        <v>104</v>
      </c>
      <c r="C512" s="14">
        <f t="shared" si="78"/>
        <v>55.526753443930836</v>
      </c>
      <c r="D512" s="26">
        <f t="shared" si="86"/>
        <v>20</v>
      </c>
      <c r="E512" s="16">
        <f t="shared" si="79"/>
        <v>0.83918274135214688</v>
      </c>
      <c r="F512" s="17">
        <v>182.4</v>
      </c>
      <c r="G512" s="16">
        <f t="shared" si="80"/>
        <v>0.7281817684004217</v>
      </c>
      <c r="H512" s="18">
        <v>0.97226277372262704</v>
      </c>
      <c r="I512" s="16">
        <f t="shared" si="81"/>
        <v>7.8376582300389552</v>
      </c>
      <c r="J512" s="18">
        <v>0.50119999999999998</v>
      </c>
      <c r="K512" s="16">
        <f t="shared" si="82"/>
        <v>1.3231309563127587</v>
      </c>
      <c r="L512" s="18">
        <v>0.916788321167883</v>
      </c>
      <c r="M512" s="16">
        <f t="shared" si="83"/>
        <v>12.620474008224047</v>
      </c>
      <c r="N512" s="17">
        <v>63.521999999999998</v>
      </c>
      <c r="O512" s="16">
        <f t="shared" si="84"/>
        <v>8.1011572699518588</v>
      </c>
      <c r="P512" s="18">
        <v>0.15717800000000001</v>
      </c>
      <c r="Q512" s="16">
        <f t="shared" si="87"/>
        <v>7.1131863600911247</v>
      </c>
      <c r="R512" s="18">
        <v>0.70957000000000003</v>
      </c>
      <c r="S512" s="23">
        <f t="shared" si="85"/>
        <v>16.963782109559524</v>
      </c>
      <c r="T512" s="18">
        <f>VLOOKUP(B512,'[1]SocCap Calc'!A$10:B$101,2,FALSE)</f>
        <v>46.501241792162475</v>
      </c>
    </row>
    <row r="513" spans="1:20" x14ac:dyDescent="0.3">
      <c r="A513" t="s">
        <v>580</v>
      </c>
      <c r="B513" t="s">
        <v>105</v>
      </c>
      <c r="C513" s="14">
        <f t="shared" si="78"/>
        <v>113.31194464767989</v>
      </c>
      <c r="D513" s="26">
        <f t="shared" si="86"/>
        <v>534</v>
      </c>
      <c r="E513" s="16">
        <f t="shared" si="79"/>
        <v>17.699126908517876</v>
      </c>
      <c r="F513" s="17">
        <v>138.19999999999999</v>
      </c>
      <c r="G513" s="16">
        <f t="shared" si="80"/>
        <v>5.3123452602436849</v>
      </c>
      <c r="H513" s="18">
        <v>0.79764705882352904</v>
      </c>
      <c r="I513" s="16">
        <f t="shared" si="81"/>
        <v>4.8396635499289067</v>
      </c>
      <c r="J513" s="18">
        <v>0.3851</v>
      </c>
      <c r="K513" s="16">
        <f t="shared" si="82"/>
        <v>3.8536018420081115</v>
      </c>
      <c r="L513" s="18">
        <v>0.75764705882352901</v>
      </c>
      <c r="M513" s="16">
        <f t="shared" si="83"/>
        <v>25.884309840841613</v>
      </c>
      <c r="N513" s="17">
        <v>41.4831</v>
      </c>
      <c r="O513" s="16">
        <f t="shared" si="84"/>
        <v>21.049058066701811</v>
      </c>
      <c r="P513" s="18">
        <v>6.4244999999999997E-2</v>
      </c>
      <c r="Q513" s="16">
        <f t="shared" si="87"/>
        <v>21.443285603195271</v>
      </c>
      <c r="R513" s="18">
        <v>0.294354</v>
      </c>
      <c r="S513" s="23">
        <f t="shared" si="85"/>
        <v>13.23055357624262</v>
      </c>
      <c r="T513" s="18">
        <f>VLOOKUP(B513,'[1]SocCap Calc'!A$10:B$101,2,FALSE)</f>
        <v>40.118048629236618</v>
      </c>
    </row>
    <row r="514" spans="1:20" x14ac:dyDescent="0.3">
      <c r="A514" t="s">
        <v>34</v>
      </c>
      <c r="B514" t="s">
        <v>105</v>
      </c>
      <c r="C514" s="14">
        <f t="shared" si="78"/>
        <v>99.160988535985979</v>
      </c>
      <c r="D514" s="26">
        <f t="shared" si="86"/>
        <v>442</v>
      </c>
      <c r="E514" s="16">
        <f t="shared" si="79"/>
        <v>17.699126908517876</v>
      </c>
      <c r="F514" s="17">
        <v>138.19999999999999</v>
      </c>
      <c r="G514" s="16">
        <f t="shared" si="80"/>
        <v>3.6175714707887039</v>
      </c>
      <c r="H514" s="18">
        <v>0.86220281416787903</v>
      </c>
      <c r="I514" s="16">
        <f t="shared" si="81"/>
        <v>5.9732722188077281</v>
      </c>
      <c r="J514" s="18">
        <v>0.42899999999999999</v>
      </c>
      <c r="K514" s="16">
        <f t="shared" si="82"/>
        <v>6.9358588477892598</v>
      </c>
      <c r="L514" s="18">
        <v>0.56380397865113996</v>
      </c>
      <c r="M514" s="16">
        <f t="shared" si="83"/>
        <v>19.771807753605088</v>
      </c>
      <c r="N514" s="17">
        <v>51.639499999999998</v>
      </c>
      <c r="O514" s="16">
        <f t="shared" si="84"/>
        <v>17.506020423869323</v>
      </c>
      <c r="P514" s="18">
        <v>8.9675000000000005E-2</v>
      </c>
      <c r="Q514" s="16">
        <f t="shared" si="87"/>
        <v>14.426777336365369</v>
      </c>
      <c r="R514" s="18">
        <v>0.49765799999999999</v>
      </c>
      <c r="S514" s="23">
        <f t="shared" si="85"/>
        <v>13.23055357624262</v>
      </c>
      <c r="T514" s="18">
        <f>VLOOKUP(B514,'[1]SocCap Calc'!A$10:B$101,2,FALSE)</f>
        <v>40.118048629236618</v>
      </c>
    </row>
    <row r="515" spans="1:20" x14ac:dyDescent="0.3">
      <c r="A515" t="s">
        <v>581</v>
      </c>
      <c r="B515" t="s">
        <v>105</v>
      </c>
      <c r="C515" s="14">
        <f t="shared" si="78"/>
        <v>99.295000652108087</v>
      </c>
      <c r="D515" s="26">
        <f t="shared" si="86"/>
        <v>443</v>
      </c>
      <c r="E515" s="16">
        <f t="shared" si="79"/>
        <v>17.699126908517876</v>
      </c>
      <c r="F515" s="17">
        <v>138.19999999999999</v>
      </c>
      <c r="G515" s="16">
        <f t="shared" si="80"/>
        <v>3.5290741959491534</v>
      </c>
      <c r="H515" s="18">
        <v>0.86557377049180295</v>
      </c>
      <c r="I515" s="16">
        <f t="shared" si="81"/>
        <v>3.471069940576343</v>
      </c>
      <c r="J515" s="18">
        <v>0.33210000000000001</v>
      </c>
      <c r="K515" s="16">
        <f t="shared" si="82"/>
        <v>3.2844242979394354</v>
      </c>
      <c r="L515" s="18">
        <v>0.79344262295081902</v>
      </c>
      <c r="M515" s="16">
        <f t="shared" si="83"/>
        <v>13.123309214979006</v>
      </c>
      <c r="N515" s="17">
        <v>62.686500000000002</v>
      </c>
      <c r="O515" s="16">
        <f t="shared" si="84"/>
        <v>26.581101033524721</v>
      </c>
      <c r="P515" s="18">
        <v>2.4538999999999998E-2</v>
      </c>
      <c r="Q515" s="16">
        <f t="shared" si="87"/>
        <v>18.376341484378923</v>
      </c>
      <c r="R515" s="18">
        <v>0.38321899999999998</v>
      </c>
      <c r="S515" s="23">
        <f t="shared" si="85"/>
        <v>13.23055357624262</v>
      </c>
      <c r="T515" s="18">
        <f>VLOOKUP(B515,'[1]SocCap Calc'!A$10:B$101,2,FALSE)</f>
        <v>40.118048629236618</v>
      </c>
    </row>
    <row r="516" spans="1:20" x14ac:dyDescent="0.3">
      <c r="A516" t="s">
        <v>582</v>
      </c>
      <c r="B516" t="s">
        <v>105</v>
      </c>
      <c r="C516" s="14">
        <f t="shared" si="78"/>
        <v>100.08115625787534</v>
      </c>
      <c r="D516" s="26">
        <f t="shared" si="86"/>
        <v>454</v>
      </c>
      <c r="E516" s="16">
        <f t="shared" si="79"/>
        <v>17.699126908517876</v>
      </c>
      <c r="F516" s="17">
        <v>138.19999999999999</v>
      </c>
      <c r="G516" s="16">
        <f t="shared" si="80"/>
        <v>4.2623192515905401</v>
      </c>
      <c r="H516" s="18">
        <v>0.837643678160919</v>
      </c>
      <c r="I516" s="16">
        <f t="shared" si="81"/>
        <v>4.687310676434941</v>
      </c>
      <c r="J516" s="18">
        <v>0.37919999999999998</v>
      </c>
      <c r="K516" s="16">
        <f t="shared" si="82"/>
        <v>4.8661882985685763</v>
      </c>
      <c r="L516" s="18">
        <v>0.693965517241379</v>
      </c>
      <c r="M516" s="16">
        <f t="shared" si="83"/>
        <v>16.044146827693776</v>
      </c>
      <c r="N516" s="17">
        <v>57.833300000000001</v>
      </c>
      <c r="O516" s="16">
        <f t="shared" si="84"/>
        <v>25.382626404989722</v>
      </c>
      <c r="P516" s="18">
        <v>3.3140999999999997E-2</v>
      </c>
      <c r="Q516" s="16">
        <f t="shared" si="87"/>
        <v>13.908884313837284</v>
      </c>
      <c r="R516" s="18">
        <v>0.51266400000000001</v>
      </c>
      <c r="S516" s="23">
        <f t="shared" si="85"/>
        <v>13.23055357624262</v>
      </c>
      <c r="T516" s="18">
        <f>VLOOKUP(B516,'[1]SocCap Calc'!A$10:B$101,2,FALSE)</f>
        <v>40.118048629236618</v>
      </c>
    </row>
    <row r="517" spans="1:20" x14ac:dyDescent="0.3">
      <c r="A517" t="s">
        <v>583</v>
      </c>
      <c r="B517" t="s">
        <v>105</v>
      </c>
      <c r="C517" s="14">
        <f t="shared" si="78"/>
        <v>93.491952941082587</v>
      </c>
      <c r="D517" s="26">
        <f t="shared" si="86"/>
        <v>369</v>
      </c>
      <c r="E517" s="16">
        <f t="shared" si="79"/>
        <v>17.699126908517876</v>
      </c>
      <c r="F517" s="17">
        <v>138.19999999999999</v>
      </c>
      <c r="G517" s="16">
        <f t="shared" si="80"/>
        <v>3.4456890586972975</v>
      </c>
      <c r="H517" s="18">
        <v>0.86875000000000002</v>
      </c>
      <c r="I517" s="16">
        <f t="shared" si="81"/>
        <v>3.7241306457019112</v>
      </c>
      <c r="J517" s="18">
        <v>0.34189999999999998</v>
      </c>
      <c r="K517" s="16">
        <f t="shared" si="82"/>
        <v>2.385117644932202</v>
      </c>
      <c r="L517" s="18">
        <v>0.85</v>
      </c>
      <c r="M517" s="16">
        <f t="shared" si="83"/>
        <v>24.102088538910465</v>
      </c>
      <c r="N517" s="17">
        <v>44.444400000000002</v>
      </c>
      <c r="O517" s="16">
        <f t="shared" si="84"/>
        <v>17.560357218234433</v>
      </c>
      <c r="P517" s="18">
        <v>8.9285000000000003E-2</v>
      </c>
      <c r="Q517" s="16">
        <f t="shared" si="87"/>
        <v>11.344889349845786</v>
      </c>
      <c r="R517" s="18">
        <v>0.58695600000000003</v>
      </c>
      <c r="S517" s="23">
        <f t="shared" si="85"/>
        <v>13.23055357624262</v>
      </c>
      <c r="T517" s="18">
        <f>VLOOKUP(B517,'[1]SocCap Calc'!A$10:B$101,2,FALSE)</f>
        <v>40.118048629236618</v>
      </c>
    </row>
    <row r="518" spans="1:20" x14ac:dyDescent="0.3">
      <c r="A518" t="s">
        <v>584</v>
      </c>
      <c r="B518" t="s">
        <v>105</v>
      </c>
      <c r="C518" s="14">
        <f t="shared" si="78"/>
        <v>103.60516203654427</v>
      </c>
      <c r="D518" s="26">
        <f t="shared" si="86"/>
        <v>489</v>
      </c>
      <c r="E518" s="16">
        <f t="shared" si="79"/>
        <v>17.699126908517876</v>
      </c>
      <c r="F518" s="17">
        <v>138.19999999999999</v>
      </c>
      <c r="G518" s="16">
        <f t="shared" si="80"/>
        <v>6.7651624009588041</v>
      </c>
      <c r="H518" s="18">
        <v>0.742307692307692</v>
      </c>
      <c r="I518" s="16">
        <f t="shared" si="81"/>
        <v>3.3058058066167879</v>
      </c>
      <c r="J518" s="18">
        <v>0.32569999999999999</v>
      </c>
      <c r="K518" s="16">
        <f t="shared" si="82"/>
        <v>5.9322156809852311</v>
      </c>
      <c r="L518" s="18">
        <v>0.62692307692307603</v>
      </c>
      <c r="M518" s="16">
        <f t="shared" si="83"/>
        <v>21.9934305928813</v>
      </c>
      <c r="N518" s="17">
        <v>47.948099999999997</v>
      </c>
      <c r="O518" s="16">
        <f t="shared" si="84"/>
        <v>18.703380451494272</v>
      </c>
      <c r="P518" s="18">
        <v>8.1081E-2</v>
      </c>
      <c r="Q518" s="16">
        <f t="shared" si="87"/>
        <v>15.975486618847391</v>
      </c>
      <c r="R518" s="18">
        <v>0.45278400000000002</v>
      </c>
      <c r="S518" s="23">
        <f t="shared" si="85"/>
        <v>13.23055357624262</v>
      </c>
      <c r="T518" s="18">
        <f>VLOOKUP(B518,'[1]SocCap Calc'!A$10:B$101,2,FALSE)</f>
        <v>40.118048629236618</v>
      </c>
    </row>
    <row r="519" spans="1:20" x14ac:dyDescent="0.3">
      <c r="A519" t="s">
        <v>585</v>
      </c>
      <c r="B519" t="s">
        <v>105</v>
      </c>
      <c r="C519" s="14">
        <f t="shared" si="78"/>
        <v>88.07214845769451</v>
      </c>
      <c r="D519" s="26">
        <f t="shared" si="86"/>
        <v>302</v>
      </c>
      <c r="E519" s="16">
        <f t="shared" si="79"/>
        <v>17.699126908517876</v>
      </c>
      <c r="F519" s="17">
        <v>138.19999999999999</v>
      </c>
      <c r="G519" s="16">
        <f t="shared" si="80"/>
        <v>3.2816086273307583</v>
      </c>
      <c r="H519" s="18">
        <v>0.875</v>
      </c>
      <c r="I519" s="16">
        <f t="shared" si="81"/>
        <v>2.6318380103129773</v>
      </c>
      <c r="J519" s="18">
        <v>0.29959999999999998</v>
      </c>
      <c r="K519" s="16">
        <f t="shared" si="82"/>
        <v>1.5616841722770411</v>
      </c>
      <c r="L519" s="18">
        <v>0.90178571428571397</v>
      </c>
      <c r="M519" s="16">
        <f t="shared" si="83"/>
        <v>14.482679510008854</v>
      </c>
      <c r="N519" s="17">
        <v>60.427799999999998</v>
      </c>
      <c r="O519" s="16">
        <f t="shared" si="84"/>
        <v>23.835281691607985</v>
      </c>
      <c r="P519" s="18">
        <v>4.4247000000000002E-2</v>
      </c>
      <c r="Q519" s="16">
        <f t="shared" si="87"/>
        <v>11.349375961396412</v>
      </c>
      <c r="R519" s="18">
        <v>0.58682599999999996</v>
      </c>
      <c r="S519" s="23">
        <f t="shared" si="85"/>
        <v>13.23055357624262</v>
      </c>
      <c r="T519" s="18">
        <f>VLOOKUP(B519,'[1]SocCap Calc'!A$10:B$101,2,FALSE)</f>
        <v>40.118048629236618</v>
      </c>
    </row>
    <row r="520" spans="1:20" x14ac:dyDescent="0.3">
      <c r="A520" t="s">
        <v>586</v>
      </c>
      <c r="B520" t="s">
        <v>106</v>
      </c>
      <c r="C520" s="14">
        <f t="shared" si="78"/>
        <v>80.818652725906816</v>
      </c>
      <c r="D520" s="26">
        <f t="shared" si="86"/>
        <v>192</v>
      </c>
      <c r="E520" s="16">
        <f t="shared" si="79"/>
        <v>2.136101523441809</v>
      </c>
      <c r="F520" s="17">
        <v>179</v>
      </c>
      <c r="G520" s="16">
        <f t="shared" si="80"/>
        <v>2.2894943911610106</v>
      </c>
      <c r="H520" s="18">
        <v>0.91279069767441801</v>
      </c>
      <c r="I520" s="16">
        <f t="shared" si="81"/>
        <v>3.5846890326735368</v>
      </c>
      <c r="J520" s="18">
        <v>0.33650000000000002</v>
      </c>
      <c r="K520" s="16">
        <f t="shared" si="82"/>
        <v>4.7147674376566817</v>
      </c>
      <c r="L520" s="18">
        <v>0.70348837209302295</v>
      </c>
      <c r="M520" s="16">
        <f t="shared" si="83"/>
        <v>19.656616061716516</v>
      </c>
      <c r="N520" s="17">
        <v>51.8309</v>
      </c>
      <c r="O520" s="16">
        <f t="shared" si="84"/>
        <v>18.642077401441334</v>
      </c>
      <c r="P520" s="18">
        <v>8.1520999999999996E-2</v>
      </c>
      <c r="Q520" s="16">
        <f t="shared" si="87"/>
        <v>10.943337616065019</v>
      </c>
      <c r="R520" s="18">
        <v>0.59859099999999998</v>
      </c>
      <c r="S520" s="23">
        <f t="shared" si="85"/>
        <v>18.851569261750914</v>
      </c>
      <c r="T520" s="18">
        <f>VLOOKUP(B520,'[1]SocCap Calc'!A$10:B$101,2,FALSE)</f>
        <v>49.72904044830878</v>
      </c>
    </row>
    <row r="521" spans="1:20" x14ac:dyDescent="0.3">
      <c r="A521" t="s">
        <v>587</v>
      </c>
      <c r="B521" t="s">
        <v>106</v>
      </c>
      <c r="C521" s="14">
        <f t="shared" si="78"/>
        <v>87.12264223200232</v>
      </c>
      <c r="D521" s="26">
        <f t="shared" si="86"/>
        <v>292</v>
      </c>
      <c r="E521" s="16">
        <f t="shared" si="79"/>
        <v>2.136101523441809</v>
      </c>
      <c r="F521" s="17">
        <v>179</v>
      </c>
      <c r="G521" s="16">
        <f t="shared" si="80"/>
        <v>4.4866335043413699</v>
      </c>
      <c r="H521" s="18">
        <v>0.82909930715935298</v>
      </c>
      <c r="I521" s="16">
        <f t="shared" si="81"/>
        <v>6.3038004867268382</v>
      </c>
      <c r="J521" s="18">
        <v>0.44180000000000003</v>
      </c>
      <c r="K521" s="16">
        <f t="shared" si="82"/>
        <v>4.9942417199504208</v>
      </c>
      <c r="L521" s="18">
        <v>0.68591224018475705</v>
      </c>
      <c r="M521" s="16">
        <f t="shared" si="83"/>
        <v>12.374563217703301</v>
      </c>
      <c r="N521" s="17">
        <v>63.930599999999998</v>
      </c>
      <c r="O521" s="16">
        <f t="shared" si="84"/>
        <v>24.961167935875753</v>
      </c>
      <c r="P521" s="18">
        <v>3.6165999999999997E-2</v>
      </c>
      <c r="Q521" s="16">
        <f t="shared" si="87"/>
        <v>13.014564582211921</v>
      </c>
      <c r="R521" s="18">
        <v>0.53857699999999997</v>
      </c>
      <c r="S521" s="23">
        <f t="shared" si="85"/>
        <v>18.851569261750914</v>
      </c>
      <c r="T521" s="18">
        <f>VLOOKUP(B521,'[1]SocCap Calc'!A$10:B$101,2,FALSE)</f>
        <v>49.72904044830878</v>
      </c>
    </row>
    <row r="522" spans="1:20" x14ac:dyDescent="0.3">
      <c r="A522" t="s">
        <v>588</v>
      </c>
      <c r="B522" t="s">
        <v>106</v>
      </c>
      <c r="C522" s="14">
        <f t="shared" si="78"/>
        <v>100.64126940215689</v>
      </c>
      <c r="D522" s="26">
        <f t="shared" si="86"/>
        <v>459</v>
      </c>
      <c r="E522" s="16">
        <f t="shared" si="79"/>
        <v>2.136101523441809</v>
      </c>
      <c r="F522" s="17">
        <v>179</v>
      </c>
      <c r="G522" s="16">
        <f t="shared" si="80"/>
        <v>4.7930549245660892</v>
      </c>
      <c r="H522" s="18">
        <v>0.81742738589211605</v>
      </c>
      <c r="I522" s="16">
        <f t="shared" si="81"/>
        <v>10</v>
      </c>
      <c r="J522" s="18">
        <v>0.60109999999999997</v>
      </c>
      <c r="K522" s="16">
        <f t="shared" si="82"/>
        <v>4.6184850662587627</v>
      </c>
      <c r="L522" s="18">
        <v>0.70954356846472999</v>
      </c>
      <c r="M522" s="16">
        <f t="shared" si="83"/>
        <v>18.346114969306061</v>
      </c>
      <c r="N522" s="17">
        <v>54.008400000000002</v>
      </c>
      <c r="O522" s="16">
        <f t="shared" si="84"/>
        <v>23.624761444721635</v>
      </c>
      <c r="P522" s="18">
        <v>4.5758E-2</v>
      </c>
      <c r="Q522" s="16">
        <f t="shared" si="87"/>
        <v>18.271182212111622</v>
      </c>
      <c r="R522" s="18">
        <v>0.386266</v>
      </c>
      <c r="S522" s="23">
        <f t="shared" si="85"/>
        <v>18.851569261750914</v>
      </c>
      <c r="T522" s="18">
        <f>VLOOKUP(B522,'[1]SocCap Calc'!A$10:B$101,2,FALSE)</f>
        <v>49.72904044830878</v>
      </c>
    </row>
    <row r="523" spans="1:20" x14ac:dyDescent="0.3">
      <c r="A523" t="s">
        <v>589</v>
      </c>
      <c r="B523" t="s">
        <v>107</v>
      </c>
      <c r="C523" s="14">
        <f t="shared" ref="C523:C576" si="88">E523+G523+I523+K523+M523+O523+Q523+S523</f>
        <v>79.265857733636892</v>
      </c>
      <c r="D523" s="26">
        <f t="shared" si="86"/>
        <v>166</v>
      </c>
      <c r="E523" s="16">
        <f t="shared" ref="E523:E576" si="89">IF(F523&gt;F$7,0,IF(F523&lt;F$8,E$3,-E$3/F$9*F523+E$3+E$3*F$8/F$9))</f>
        <v>8.2011040632141032</v>
      </c>
      <c r="F523" s="17">
        <v>163.1</v>
      </c>
      <c r="G523" s="16">
        <f t="shared" ref="G523:G576" si="90">IF(H523&gt;H$7,0,IF(H523&lt;H$8,G$3,-G$3/H$9*H523+G$3+G$3*H$8/H$9))</f>
        <v>2.2360487807679874</v>
      </c>
      <c r="H523" s="18">
        <v>0.91482649842271202</v>
      </c>
      <c r="I523" s="16">
        <f t="shared" ref="I523:I576" si="91">IF(J523&lt;J$8,0,IF(J523&gt;J$7,I$3,I$3/J$9*J523-I$3*J$8/J$9))</f>
        <v>4.2431633164186371</v>
      </c>
      <c r="J523" s="18">
        <v>0.36199999999999999</v>
      </c>
      <c r="K523" s="16">
        <f t="shared" ref="K523:K576" si="92">IF(L523&gt;L$7,0,IF(L523&lt;L$8,K$3,-K$3/L$9*L523+K$3+K$3*L$8/L$9))</f>
        <v>2.1568887220207111</v>
      </c>
      <c r="L523" s="18">
        <v>0.86435331230283896</v>
      </c>
      <c r="M523" s="16">
        <f t="shared" ref="M523:M576" si="93">IF(N523&gt;N$7,0,IF(N523&lt;N$8,M$3,-M$3/N$9*N523+M$3+M$3*N$8/N$9))</f>
        <v>16.980786483316461</v>
      </c>
      <c r="N523" s="17">
        <v>56.277000000000001</v>
      </c>
      <c r="O523" s="16">
        <f t="shared" ref="O523:O576" si="94">IF(P523&gt;P$7,0,IF(P523&lt;P$8,O$3,-O$3/P$9*P523+O$3+O$3*P$8/P$9))</f>
        <v>23.569728024787743</v>
      </c>
      <c r="P523" s="18">
        <v>4.6153E-2</v>
      </c>
      <c r="Q523" s="16">
        <f t="shared" si="87"/>
        <v>9.7665684311296523</v>
      </c>
      <c r="R523" s="18">
        <v>0.63268800000000003</v>
      </c>
      <c r="S523" s="23">
        <f t="shared" ref="S523:S576" si="95">IF(T523&lt;T$8,0,IF(T523&gt;T$7,S$3,S$3/T$9*T523-S$3*T$8/T$9))</f>
        <v>12.111569911981608</v>
      </c>
      <c r="T523" s="18">
        <f>VLOOKUP(B523,'[1]SocCap Calc'!A$10:B$101,2,FALSE)</f>
        <v>38.20477468648378</v>
      </c>
    </row>
    <row r="524" spans="1:20" x14ac:dyDescent="0.3">
      <c r="A524" t="s">
        <v>590</v>
      </c>
      <c r="B524" t="s">
        <v>107</v>
      </c>
      <c r="C524" s="14">
        <f t="shared" si="88"/>
        <v>93.105880947878148</v>
      </c>
      <c r="D524" s="26">
        <f t="shared" ref="D524:D576" si="96">RANK(C524,C$10:C$576,1)</f>
        <v>365</v>
      </c>
      <c r="E524" s="16">
        <f t="shared" si="89"/>
        <v>8.2011040632141032</v>
      </c>
      <c r="F524" s="17">
        <v>163.1</v>
      </c>
      <c r="G524" s="16">
        <f t="shared" si="90"/>
        <v>3.2816086273307583</v>
      </c>
      <c r="H524" s="18">
        <v>0.875</v>
      </c>
      <c r="I524" s="16">
        <f t="shared" si="91"/>
        <v>3.9384575694307093</v>
      </c>
      <c r="J524" s="18">
        <v>0.35020000000000001</v>
      </c>
      <c r="K524" s="16">
        <f t="shared" si="92"/>
        <v>3.0578431345284729</v>
      </c>
      <c r="L524" s="18">
        <v>0.80769230769230704</v>
      </c>
      <c r="M524" s="16">
        <f t="shared" si="93"/>
        <v>16.822503228527051</v>
      </c>
      <c r="N524" s="17">
        <v>56.54</v>
      </c>
      <c r="O524" s="16">
        <f t="shared" si="94"/>
        <v>24.801362030396835</v>
      </c>
      <c r="P524" s="18">
        <v>3.7312999999999999E-2</v>
      </c>
      <c r="Q524" s="16">
        <f t="shared" si="87"/>
        <v>20.891432382468626</v>
      </c>
      <c r="R524" s="18">
        <v>0.31034400000000001</v>
      </c>
      <c r="S524" s="23">
        <f t="shared" si="95"/>
        <v>12.111569911981608</v>
      </c>
      <c r="T524" s="18">
        <f>VLOOKUP(B524,'[1]SocCap Calc'!A$10:B$101,2,FALSE)</f>
        <v>38.20477468648378</v>
      </c>
    </row>
    <row r="525" spans="1:20" x14ac:dyDescent="0.3">
      <c r="A525" t="s">
        <v>591</v>
      </c>
      <c r="B525" t="s">
        <v>107</v>
      </c>
      <c r="C525" s="14">
        <f t="shared" si="88"/>
        <v>80.503222764675996</v>
      </c>
      <c r="D525" s="26">
        <f t="shared" si="96"/>
        <v>182</v>
      </c>
      <c r="E525" s="16">
        <f t="shared" si="89"/>
        <v>8.2011040632141032</v>
      </c>
      <c r="F525" s="17">
        <v>163.1</v>
      </c>
      <c r="G525" s="16">
        <f t="shared" si="90"/>
        <v>5.7115020384077333</v>
      </c>
      <c r="H525" s="18">
        <v>0.78244274809160297</v>
      </c>
      <c r="I525" s="16">
        <f t="shared" si="91"/>
        <v>5.3612784727387508</v>
      </c>
      <c r="J525" s="18">
        <v>0.40529999999999999</v>
      </c>
      <c r="K525" s="16">
        <f t="shared" si="92"/>
        <v>3.0865208345905755</v>
      </c>
      <c r="L525" s="18">
        <v>0.80588876772082796</v>
      </c>
      <c r="M525" s="16">
        <f t="shared" si="93"/>
        <v>16.872215003605394</v>
      </c>
      <c r="N525" s="17">
        <v>56.4574</v>
      </c>
      <c r="O525" s="16">
        <f t="shared" si="94"/>
        <v>18.040889535581236</v>
      </c>
      <c r="P525" s="18">
        <v>8.5835999999999996E-2</v>
      </c>
      <c r="Q525" s="16">
        <f t="shared" si="87"/>
        <v>11.118142904556603</v>
      </c>
      <c r="R525" s="18">
        <v>0.593526</v>
      </c>
      <c r="S525" s="23">
        <f t="shared" si="95"/>
        <v>12.111569911981608</v>
      </c>
      <c r="T525" s="18">
        <f>VLOOKUP(B525,'[1]SocCap Calc'!A$10:B$101,2,FALSE)</f>
        <v>38.20477468648378</v>
      </c>
    </row>
    <row r="526" spans="1:20" x14ac:dyDescent="0.3">
      <c r="A526" t="s">
        <v>592</v>
      </c>
      <c r="B526" t="s">
        <v>107</v>
      </c>
      <c r="C526" s="14">
        <f t="shared" si="88"/>
        <v>77.448031611932123</v>
      </c>
      <c r="D526" s="26">
        <f t="shared" si="96"/>
        <v>145</v>
      </c>
      <c r="E526" s="16">
        <f t="shared" si="89"/>
        <v>8.2011040632141032</v>
      </c>
      <c r="F526" s="17">
        <v>163.1</v>
      </c>
      <c r="G526" s="16">
        <f t="shared" si="90"/>
        <v>6.1410219926657525</v>
      </c>
      <c r="H526" s="18">
        <v>0.76608187134502903</v>
      </c>
      <c r="I526" s="16">
        <f t="shared" si="91"/>
        <v>5.5342893629776606</v>
      </c>
      <c r="J526" s="18">
        <v>0.41199999999999998</v>
      </c>
      <c r="K526" s="16">
        <f t="shared" si="92"/>
        <v>4.1844169209337005</v>
      </c>
      <c r="L526" s="18">
        <v>0.73684210526315697</v>
      </c>
      <c r="M526" s="16">
        <f t="shared" si="93"/>
        <v>14.060370156831166</v>
      </c>
      <c r="N526" s="17">
        <v>61.1295</v>
      </c>
      <c r="O526" s="16">
        <f t="shared" si="94"/>
        <v>10.312804125725464</v>
      </c>
      <c r="P526" s="18">
        <v>0.14130400000000001</v>
      </c>
      <c r="Q526" s="16">
        <f t="shared" si="87"/>
        <v>16.902455077602678</v>
      </c>
      <c r="R526" s="18">
        <v>0.425925</v>
      </c>
      <c r="S526" s="23">
        <f t="shared" si="95"/>
        <v>12.111569911981608</v>
      </c>
      <c r="T526" s="18">
        <f>VLOOKUP(B526,'[1]SocCap Calc'!A$10:B$101,2,FALSE)</f>
        <v>38.20477468648378</v>
      </c>
    </row>
    <row r="527" spans="1:20" x14ac:dyDescent="0.3">
      <c r="A527" t="s">
        <v>107</v>
      </c>
      <c r="B527" t="s">
        <v>107</v>
      </c>
      <c r="C527" s="14">
        <f t="shared" si="88"/>
        <v>88.226087182540439</v>
      </c>
      <c r="D527" s="26">
        <f t="shared" si="96"/>
        <v>305</v>
      </c>
      <c r="E527" s="16">
        <f t="shared" si="89"/>
        <v>8.2011040632141032</v>
      </c>
      <c r="F527" s="17">
        <v>163.1</v>
      </c>
      <c r="G527" s="16">
        <f t="shared" si="90"/>
        <v>3.175656645997222</v>
      </c>
      <c r="H527" s="18">
        <v>0.87903582485625797</v>
      </c>
      <c r="I527" s="16">
        <f t="shared" si="91"/>
        <v>6.166941125791582</v>
      </c>
      <c r="J527" s="18">
        <v>0.4365</v>
      </c>
      <c r="K527" s="16">
        <f t="shared" si="92"/>
        <v>4.623956513468749</v>
      </c>
      <c r="L527" s="18">
        <v>0.70919946926138799</v>
      </c>
      <c r="M527" s="16">
        <f t="shared" si="93"/>
        <v>17.655687022939464</v>
      </c>
      <c r="N527" s="17">
        <v>55.1556</v>
      </c>
      <c r="O527" s="16">
        <f t="shared" si="94"/>
        <v>20.967831525381662</v>
      </c>
      <c r="P527" s="18">
        <v>6.4827999999999997E-2</v>
      </c>
      <c r="Q527" s="16">
        <f t="shared" si="87"/>
        <v>15.323340373766047</v>
      </c>
      <c r="R527" s="18">
        <v>0.47167999999999999</v>
      </c>
      <c r="S527" s="23">
        <f t="shared" si="95"/>
        <v>12.111569911981608</v>
      </c>
      <c r="T527" s="18">
        <f>VLOOKUP(B527,'[1]SocCap Calc'!A$10:B$101,2,FALSE)</f>
        <v>38.20477468648378</v>
      </c>
    </row>
    <row r="528" spans="1:20" x14ac:dyDescent="0.3">
      <c r="A528" t="s">
        <v>593</v>
      </c>
      <c r="B528" t="s">
        <v>108</v>
      </c>
      <c r="C528" s="14">
        <f t="shared" si="88"/>
        <v>123.11966737938063</v>
      </c>
      <c r="D528" s="26">
        <f t="shared" si="96"/>
        <v>557</v>
      </c>
      <c r="E528" s="16">
        <f t="shared" si="89"/>
        <v>26.548690362776803</v>
      </c>
      <c r="F528" s="17">
        <v>115</v>
      </c>
      <c r="G528" s="16">
        <f t="shared" si="90"/>
        <v>2.5822494116701087</v>
      </c>
      <c r="H528" s="18">
        <v>0.90163934426229497</v>
      </c>
      <c r="I528" s="16">
        <f t="shared" si="91"/>
        <v>5.00750993598158</v>
      </c>
      <c r="J528" s="18">
        <v>0.3916</v>
      </c>
      <c r="K528" s="16">
        <f t="shared" si="92"/>
        <v>5.8650433891775515</v>
      </c>
      <c r="L528" s="18">
        <v>0.63114754098360604</v>
      </c>
      <c r="M528" s="16">
        <f t="shared" si="93"/>
        <v>14.796959037199091</v>
      </c>
      <c r="N528" s="17">
        <v>59.9056</v>
      </c>
      <c r="O528" s="16">
        <f t="shared" si="94"/>
        <v>30</v>
      </c>
      <c r="P528" s="18">
        <v>0</v>
      </c>
      <c r="Q528" s="16">
        <f t="shared" si="87"/>
        <v>16.099282585248048</v>
      </c>
      <c r="R528" s="18">
        <v>0.44919700000000001</v>
      </c>
      <c r="S528" s="23">
        <f t="shared" si="95"/>
        <v>22.219932657327444</v>
      </c>
      <c r="T528" s="18">
        <f>VLOOKUP(B528,'[1]SocCap Calc'!A$10:B$101,2,FALSE)</f>
        <v>55.48837556669509</v>
      </c>
    </row>
    <row r="529" spans="1:20" x14ac:dyDescent="0.3">
      <c r="A529" t="s">
        <v>594</v>
      </c>
      <c r="B529" t="s">
        <v>108</v>
      </c>
      <c r="C529" s="14">
        <f t="shared" si="88"/>
        <v>114.39968594794078</v>
      </c>
      <c r="D529" s="26">
        <f t="shared" si="96"/>
        <v>540</v>
      </c>
      <c r="E529" s="16">
        <f t="shared" si="89"/>
        <v>26.548690362776803</v>
      </c>
      <c r="F529" s="17">
        <v>115</v>
      </c>
      <c r="G529" s="16">
        <f t="shared" si="90"/>
        <v>5.3699050265412538</v>
      </c>
      <c r="H529" s="18">
        <v>0.79545454545454497</v>
      </c>
      <c r="I529" s="16">
        <f t="shared" si="91"/>
        <v>2.3038919944869862</v>
      </c>
      <c r="J529" s="18">
        <v>0.28689999999999999</v>
      </c>
      <c r="K529" s="16">
        <f t="shared" si="92"/>
        <v>2.1682887681201946</v>
      </c>
      <c r="L529" s="18">
        <v>0.86363636363636298</v>
      </c>
      <c r="M529" s="16">
        <f t="shared" si="93"/>
        <v>11.199957026172886</v>
      </c>
      <c r="N529" s="17">
        <v>65.882300000000001</v>
      </c>
      <c r="O529" s="16">
        <f t="shared" si="94"/>
        <v>30</v>
      </c>
      <c r="P529" s="18">
        <v>0</v>
      </c>
      <c r="Q529" s="16">
        <f t="shared" si="87"/>
        <v>14.589020112515211</v>
      </c>
      <c r="R529" s="18">
        <v>0.49295699999999998</v>
      </c>
      <c r="S529" s="23">
        <f t="shared" si="95"/>
        <v>22.219932657327444</v>
      </c>
      <c r="T529" s="18">
        <f>VLOOKUP(B529,'[1]SocCap Calc'!A$10:B$101,2,FALSE)</f>
        <v>55.48837556669509</v>
      </c>
    </row>
    <row r="530" spans="1:20" x14ac:dyDescent="0.3">
      <c r="A530" t="s">
        <v>595</v>
      </c>
      <c r="B530" t="s">
        <v>108</v>
      </c>
      <c r="C530" s="14">
        <f t="shared" si="88"/>
        <v>125.00004111528301</v>
      </c>
      <c r="D530" s="26">
        <f t="shared" si="96"/>
        <v>560</v>
      </c>
      <c r="E530" s="16">
        <f t="shared" si="89"/>
        <v>26.548690362776803</v>
      </c>
      <c r="F530" s="17">
        <v>115</v>
      </c>
      <c r="G530" s="16">
        <f t="shared" si="90"/>
        <v>2.4970595210537603</v>
      </c>
      <c r="H530" s="18">
        <v>0.90488431876606601</v>
      </c>
      <c r="I530" s="16">
        <f t="shared" si="91"/>
        <v>4.1656957536250969</v>
      </c>
      <c r="J530" s="18">
        <v>0.35899999999999999</v>
      </c>
      <c r="K530" s="16">
        <f t="shared" si="92"/>
        <v>4.9868783664392344</v>
      </c>
      <c r="L530" s="18">
        <v>0.68637532133676005</v>
      </c>
      <c r="M530" s="16">
        <f t="shared" si="93"/>
        <v>17.876200272197412</v>
      </c>
      <c r="N530" s="17">
        <v>54.789200000000001</v>
      </c>
      <c r="O530" s="16">
        <f t="shared" si="94"/>
        <v>27.077098438498517</v>
      </c>
      <c r="P530" s="18">
        <v>2.0979000000000001E-2</v>
      </c>
      <c r="Q530" s="16">
        <f t="shared" si="87"/>
        <v>19.628485743364752</v>
      </c>
      <c r="R530" s="18">
        <v>0.34693800000000002</v>
      </c>
      <c r="S530" s="23">
        <f t="shared" si="95"/>
        <v>22.219932657327444</v>
      </c>
      <c r="T530" s="18">
        <f>VLOOKUP(B530,'[1]SocCap Calc'!A$10:B$101,2,FALSE)</f>
        <v>55.48837556669509</v>
      </c>
    </row>
    <row r="531" spans="1:20" x14ac:dyDescent="0.3">
      <c r="A531" t="s">
        <v>596</v>
      </c>
      <c r="B531" t="s">
        <v>108</v>
      </c>
      <c r="C531" s="14">
        <f t="shared" si="88"/>
        <v>110.17816343776164</v>
      </c>
      <c r="D531" s="26">
        <f t="shared" si="96"/>
        <v>522</v>
      </c>
      <c r="E531" s="16">
        <f t="shared" si="89"/>
        <v>26.548690362776803</v>
      </c>
      <c r="F531" s="17">
        <v>115</v>
      </c>
      <c r="G531" s="16">
        <f t="shared" si="90"/>
        <v>2.4413045313835369</v>
      </c>
      <c r="H531" s="18">
        <v>0.90700808625336904</v>
      </c>
      <c r="I531" s="16">
        <f t="shared" si="91"/>
        <v>6.4303308392896215</v>
      </c>
      <c r="J531" s="18">
        <v>0.44669999999999999</v>
      </c>
      <c r="K531" s="16">
        <f t="shared" si="92"/>
        <v>4.7573775128027771</v>
      </c>
      <c r="L531" s="18">
        <v>0.700808625336927</v>
      </c>
      <c r="M531" s="16">
        <f t="shared" si="93"/>
        <v>15.263202525736578</v>
      </c>
      <c r="N531" s="17">
        <v>59.130899999999997</v>
      </c>
      <c r="O531" s="16">
        <f t="shared" si="94"/>
        <v>17.388151377631171</v>
      </c>
      <c r="P531" s="18">
        <v>9.0521000000000004E-2</v>
      </c>
      <c r="Q531" s="16">
        <f t="shared" si="87"/>
        <v>15.129173630813693</v>
      </c>
      <c r="R531" s="18">
        <v>0.47730600000000001</v>
      </c>
      <c r="S531" s="23">
        <f t="shared" si="95"/>
        <v>22.219932657327444</v>
      </c>
      <c r="T531" s="18">
        <f>VLOOKUP(B531,'[1]SocCap Calc'!A$10:B$101,2,FALSE)</f>
        <v>55.48837556669509</v>
      </c>
    </row>
    <row r="532" spans="1:20" x14ac:dyDescent="0.3">
      <c r="A532" t="s">
        <v>597</v>
      </c>
      <c r="B532" t="s">
        <v>109</v>
      </c>
      <c r="C532" s="14">
        <f t="shared" si="88"/>
        <v>94.869314896557938</v>
      </c>
      <c r="D532" s="26">
        <f t="shared" si="96"/>
        <v>383</v>
      </c>
      <c r="E532" s="16">
        <f t="shared" si="89"/>
        <v>6.7897512709400445</v>
      </c>
      <c r="F532" s="17">
        <v>166.8</v>
      </c>
      <c r="G532" s="16">
        <f t="shared" si="90"/>
        <v>4.9126462486529157</v>
      </c>
      <c r="H532" s="18">
        <v>0.81287202380952295</v>
      </c>
      <c r="I532" s="16">
        <f t="shared" si="91"/>
        <v>6.784099376046794</v>
      </c>
      <c r="J532" s="18">
        <v>0.46039999999999998</v>
      </c>
      <c r="K532" s="16">
        <f t="shared" si="92"/>
        <v>5.4363172512219569</v>
      </c>
      <c r="L532" s="18">
        <v>0.65811011904761896</v>
      </c>
      <c r="M532" s="16">
        <f t="shared" si="93"/>
        <v>15.958324804374495</v>
      </c>
      <c r="N532" s="17">
        <v>57.975900000000003</v>
      </c>
      <c r="O532" s="16">
        <f t="shared" si="94"/>
        <v>22.488843792263388</v>
      </c>
      <c r="P532" s="18">
        <v>5.3911000000000001E-2</v>
      </c>
      <c r="Q532" s="16">
        <f t="shared" si="87"/>
        <v>14.114267585666195</v>
      </c>
      <c r="R532" s="18">
        <v>0.50671299999999997</v>
      </c>
      <c r="S532" s="23">
        <f t="shared" si="95"/>
        <v>18.385064567392142</v>
      </c>
      <c r="T532" s="18">
        <f>VLOOKUP(B532,'[1]SocCap Calc'!A$10:B$101,2,FALSE)</f>
        <v>48.931395849557681</v>
      </c>
    </row>
    <row r="533" spans="1:20" x14ac:dyDescent="0.3">
      <c r="A533" t="s">
        <v>598</v>
      </c>
      <c r="B533" t="s">
        <v>109</v>
      </c>
      <c r="C533" s="14">
        <f t="shared" si="88"/>
        <v>87.466585416934464</v>
      </c>
      <c r="D533" s="26">
        <f t="shared" si="96"/>
        <v>296</v>
      </c>
      <c r="E533" s="16">
        <f t="shared" si="89"/>
        <v>6.7897512709400445</v>
      </c>
      <c r="F533" s="17">
        <v>166.8</v>
      </c>
      <c r="G533" s="16">
        <f t="shared" si="90"/>
        <v>1.9033758726778203</v>
      </c>
      <c r="H533" s="18">
        <v>0.92749836708033895</v>
      </c>
      <c r="I533" s="16">
        <f t="shared" si="91"/>
        <v>5.5962634132124931</v>
      </c>
      <c r="J533" s="18">
        <v>0.41439999999999999</v>
      </c>
      <c r="K533" s="16">
        <f t="shared" si="92"/>
        <v>2.2225786022882401</v>
      </c>
      <c r="L533" s="18">
        <v>0.86022207707380705</v>
      </c>
      <c r="M533" s="16">
        <f t="shared" si="93"/>
        <v>12.055709725735877</v>
      </c>
      <c r="N533" s="17">
        <v>64.460400000000007</v>
      </c>
      <c r="O533" s="16">
        <f t="shared" si="94"/>
        <v>24.169383314396516</v>
      </c>
      <c r="P533" s="18">
        <v>4.1848999999999997E-2</v>
      </c>
      <c r="Q533" s="16">
        <f t="shared" si="87"/>
        <v>16.34445865029133</v>
      </c>
      <c r="R533" s="18">
        <v>0.44209300000000001</v>
      </c>
      <c r="S533" s="23">
        <f t="shared" si="95"/>
        <v>18.385064567392142</v>
      </c>
      <c r="T533" s="18">
        <f>VLOOKUP(B533,'[1]SocCap Calc'!A$10:B$101,2,FALSE)</f>
        <v>48.931395849557681</v>
      </c>
    </row>
    <row r="534" spans="1:20" x14ac:dyDescent="0.3">
      <c r="A534" t="s">
        <v>599</v>
      </c>
      <c r="B534" t="s">
        <v>109</v>
      </c>
      <c r="C534" s="14">
        <f t="shared" si="88"/>
        <v>74.514714686077838</v>
      </c>
      <c r="D534" s="26">
        <f t="shared" si="96"/>
        <v>110</v>
      </c>
      <c r="E534" s="16">
        <f t="shared" si="89"/>
        <v>6.7897512709400445</v>
      </c>
      <c r="F534" s="17">
        <v>166.8</v>
      </c>
      <c r="G534" s="16">
        <f t="shared" si="90"/>
        <v>1.3532406710642491</v>
      </c>
      <c r="H534" s="18">
        <v>0.94845360824742198</v>
      </c>
      <c r="I534" s="16">
        <f t="shared" si="91"/>
        <v>3.034669336839392</v>
      </c>
      <c r="J534" s="18">
        <v>0.31519999999999998</v>
      </c>
      <c r="K534" s="16">
        <f t="shared" si="92"/>
        <v>0.49177683400664929</v>
      </c>
      <c r="L534" s="18">
        <v>0.96907216494845305</v>
      </c>
      <c r="M534" s="16">
        <f t="shared" si="93"/>
        <v>7.1061983668456072</v>
      </c>
      <c r="N534" s="17">
        <v>72.684399999999997</v>
      </c>
      <c r="O534" s="16">
        <f t="shared" si="94"/>
        <v>24.884399798195819</v>
      </c>
      <c r="P534" s="18">
        <v>3.6717E-2</v>
      </c>
      <c r="Q534" s="16">
        <f t="shared" si="87"/>
        <v>12.469613840793922</v>
      </c>
      <c r="R534" s="18">
        <v>0.55436700000000005</v>
      </c>
      <c r="S534" s="23">
        <f t="shared" si="95"/>
        <v>18.385064567392142</v>
      </c>
      <c r="T534" s="18">
        <f>VLOOKUP(B534,'[1]SocCap Calc'!A$10:B$101,2,FALSE)</f>
        <v>48.931395849557681</v>
      </c>
    </row>
    <row r="535" spans="1:20" x14ac:dyDescent="0.3">
      <c r="A535" t="s">
        <v>600</v>
      </c>
      <c r="B535" t="s">
        <v>109</v>
      </c>
      <c r="C535" s="14">
        <f t="shared" si="88"/>
        <v>77.335615106984051</v>
      </c>
      <c r="D535" s="26">
        <f t="shared" si="96"/>
        <v>143</v>
      </c>
      <c r="E535" s="16">
        <f t="shared" si="89"/>
        <v>6.7897512709400445</v>
      </c>
      <c r="F535" s="17">
        <v>166.8</v>
      </c>
      <c r="G535" s="16">
        <f t="shared" si="90"/>
        <v>4.586708150384144</v>
      </c>
      <c r="H535" s="18">
        <v>0.82528735632183903</v>
      </c>
      <c r="I535" s="16">
        <f t="shared" si="91"/>
        <v>5.0694839862164125</v>
      </c>
      <c r="J535" s="18">
        <v>0.39400000000000002</v>
      </c>
      <c r="K535" s="16">
        <f t="shared" si="92"/>
        <v>2.3394257360254676</v>
      </c>
      <c r="L535" s="18">
        <v>0.85287356321839003</v>
      </c>
      <c r="M535" s="16">
        <f t="shared" si="93"/>
        <v>11.734689618874011</v>
      </c>
      <c r="N535" s="17">
        <v>64.993799999999993</v>
      </c>
      <c r="O535" s="16">
        <f t="shared" si="94"/>
        <v>13.469911203451936</v>
      </c>
      <c r="P535" s="18">
        <v>0.118644</v>
      </c>
      <c r="Q535" s="16">
        <f t="shared" si="87"/>
        <v>14.960580573699893</v>
      </c>
      <c r="R535" s="18">
        <v>0.48219099999999998</v>
      </c>
      <c r="S535" s="23">
        <f t="shared" si="95"/>
        <v>18.385064567392142</v>
      </c>
      <c r="T535" s="18">
        <f>VLOOKUP(B535,'[1]SocCap Calc'!A$10:B$101,2,FALSE)</f>
        <v>48.931395849557681</v>
      </c>
    </row>
    <row r="536" spans="1:20" x14ac:dyDescent="0.3">
      <c r="A536" t="s">
        <v>601</v>
      </c>
      <c r="B536" t="s">
        <v>109</v>
      </c>
      <c r="C536" s="14">
        <f t="shared" si="88"/>
        <v>77.537042575918036</v>
      </c>
      <c r="D536" s="26">
        <f t="shared" si="96"/>
        <v>146</v>
      </c>
      <c r="E536" s="16">
        <f t="shared" si="89"/>
        <v>6.7897512709400445</v>
      </c>
      <c r="F536" s="17">
        <v>166.8</v>
      </c>
      <c r="G536" s="16">
        <f t="shared" si="90"/>
        <v>2.0596698686928221</v>
      </c>
      <c r="H536" s="18">
        <v>0.92154496077248005</v>
      </c>
      <c r="I536" s="16">
        <f t="shared" si="91"/>
        <v>6.6885560486014262</v>
      </c>
      <c r="J536" s="18">
        <v>0.45669999999999999</v>
      </c>
      <c r="K536" s="16">
        <f t="shared" si="92"/>
        <v>3.5793557898198118</v>
      </c>
      <c r="L536" s="18">
        <v>0.77489438744719297</v>
      </c>
      <c r="M536" s="16">
        <f t="shared" si="93"/>
        <v>13.684402288896006</v>
      </c>
      <c r="N536" s="17">
        <v>61.754199999999997</v>
      </c>
      <c r="O536" s="16">
        <f t="shared" si="94"/>
        <v>20.385870525219993</v>
      </c>
      <c r="P536" s="18">
        <v>6.9004999999999997E-2</v>
      </c>
      <c r="Q536" s="16">
        <f t="shared" si="87"/>
        <v>5.9643722163557991</v>
      </c>
      <c r="R536" s="18">
        <v>0.74285699999999999</v>
      </c>
      <c r="S536" s="23">
        <f t="shared" si="95"/>
        <v>18.385064567392142</v>
      </c>
      <c r="T536" s="18">
        <f>VLOOKUP(B536,'[1]SocCap Calc'!A$10:B$101,2,FALSE)</f>
        <v>48.931395849557681</v>
      </c>
    </row>
    <row r="537" spans="1:20" x14ac:dyDescent="0.3">
      <c r="A537" t="s">
        <v>602</v>
      </c>
      <c r="B537" t="s">
        <v>109</v>
      </c>
      <c r="C537" s="14">
        <f t="shared" si="88"/>
        <v>98.853480126897665</v>
      </c>
      <c r="D537" s="26">
        <f t="shared" si="96"/>
        <v>435</v>
      </c>
      <c r="E537" s="16">
        <f t="shared" si="89"/>
        <v>6.7897512709400445</v>
      </c>
      <c r="F537" s="17">
        <v>166.8</v>
      </c>
      <c r="G537" s="16">
        <f t="shared" si="90"/>
        <v>9.6517900803846004</v>
      </c>
      <c r="H537" s="18">
        <v>0.63235294117647001</v>
      </c>
      <c r="I537" s="16">
        <f t="shared" si="91"/>
        <v>5.2683173973865012</v>
      </c>
      <c r="J537" s="18">
        <v>0.4017</v>
      </c>
      <c r="K537" s="16">
        <f t="shared" si="92"/>
        <v>2.3383506322864767</v>
      </c>
      <c r="L537" s="18">
        <v>0.85294117647058798</v>
      </c>
      <c r="M537" s="16">
        <f t="shared" si="93"/>
        <v>14.549122366772171</v>
      </c>
      <c r="N537" s="17">
        <v>60.317399999999999</v>
      </c>
      <c r="O537" s="16">
        <f t="shared" si="94"/>
        <v>20.833940091061489</v>
      </c>
      <c r="P537" s="18">
        <v>6.5789E-2</v>
      </c>
      <c r="Q537" s="16">
        <f t="shared" si="87"/>
        <v>21.037143720674248</v>
      </c>
      <c r="R537" s="18">
        <v>0.30612200000000001</v>
      </c>
      <c r="S537" s="23">
        <f t="shared" si="95"/>
        <v>18.385064567392142</v>
      </c>
      <c r="T537" s="18">
        <f>VLOOKUP(B537,'[1]SocCap Calc'!A$10:B$101,2,FALSE)</f>
        <v>48.931395849557681</v>
      </c>
    </row>
    <row r="538" spans="1:20" x14ac:dyDescent="0.3">
      <c r="A538" t="s">
        <v>603</v>
      </c>
      <c r="B538" t="s">
        <v>110</v>
      </c>
      <c r="C538" s="14">
        <f t="shared" si="88"/>
        <v>125.95972777367561</v>
      </c>
      <c r="D538" s="26">
        <f t="shared" si="96"/>
        <v>562</v>
      </c>
      <c r="E538" s="16">
        <f t="shared" si="89"/>
        <v>17.699126908517876</v>
      </c>
      <c r="F538" s="17">
        <v>138.19999999999999</v>
      </c>
      <c r="G538" s="16">
        <f t="shared" si="90"/>
        <v>6.5345569173049327</v>
      </c>
      <c r="H538" s="18">
        <v>0.75109170305676798</v>
      </c>
      <c r="I538" s="16">
        <f t="shared" si="91"/>
        <v>4.8215877852770808</v>
      </c>
      <c r="J538" s="18">
        <v>0.38440000000000002</v>
      </c>
      <c r="K538" s="16">
        <f t="shared" si="92"/>
        <v>5.3465519260489076</v>
      </c>
      <c r="L538" s="18">
        <v>0.66375545851528295</v>
      </c>
      <c r="M538" s="16">
        <f t="shared" si="93"/>
        <v>25.509906750330227</v>
      </c>
      <c r="N538" s="17">
        <v>42.105200000000004</v>
      </c>
      <c r="O538" s="16">
        <f t="shared" si="94"/>
        <v>27.728443345311018</v>
      </c>
      <c r="P538" s="18">
        <v>1.6303999999999999E-2</v>
      </c>
      <c r="Q538" s="16">
        <f t="shared" si="87"/>
        <v>19.437942802049442</v>
      </c>
      <c r="R538" s="18">
        <v>0.35245900000000002</v>
      </c>
      <c r="S538" s="23">
        <f t="shared" si="95"/>
        <v>18.881611338836112</v>
      </c>
      <c r="T538" s="18">
        <f>VLOOKUP(B538,'[1]SocCap Calc'!A$10:B$101,2,FALSE)</f>
        <v>49.780407349461214</v>
      </c>
    </row>
    <row r="539" spans="1:20" x14ac:dyDescent="0.3">
      <c r="A539" t="s">
        <v>604</v>
      </c>
      <c r="B539" t="s">
        <v>110</v>
      </c>
      <c r="C539" s="14">
        <f t="shared" si="88"/>
        <v>96.823613084597838</v>
      </c>
      <c r="D539" s="26">
        <f t="shared" si="96"/>
        <v>406</v>
      </c>
      <c r="E539" s="16">
        <f t="shared" si="89"/>
        <v>17.699126908517876</v>
      </c>
      <c r="F539" s="17">
        <v>138.19999999999999</v>
      </c>
      <c r="G539" s="16">
        <f t="shared" si="90"/>
        <v>6.0096929078828509</v>
      </c>
      <c r="H539" s="18">
        <v>0.77108433734939696</v>
      </c>
      <c r="I539" s="16">
        <f t="shared" si="91"/>
        <v>7.2618160132736316</v>
      </c>
      <c r="J539" s="18">
        <v>0.47889999999999999</v>
      </c>
      <c r="K539" s="16">
        <f t="shared" si="92"/>
        <v>3.4483628601429563</v>
      </c>
      <c r="L539" s="18">
        <v>0.78313253012048101</v>
      </c>
      <c r="M539" s="16">
        <f t="shared" si="93"/>
        <v>19.573803225750648</v>
      </c>
      <c r="N539" s="17">
        <v>51.968499999999999</v>
      </c>
      <c r="O539" s="16">
        <f t="shared" si="94"/>
        <v>8.8901553891559608</v>
      </c>
      <c r="P539" s="18">
        <v>0.15151500000000001</v>
      </c>
      <c r="Q539" s="16">
        <f t="shared" si="87"/>
        <v>15.059044441037798</v>
      </c>
      <c r="R539" s="18">
        <v>0.47933799999999999</v>
      </c>
      <c r="S539" s="23">
        <f t="shared" si="95"/>
        <v>18.881611338836112</v>
      </c>
      <c r="T539" s="18">
        <f>VLOOKUP(B539,'[1]SocCap Calc'!A$10:B$101,2,FALSE)</f>
        <v>49.780407349461214</v>
      </c>
    </row>
    <row r="540" spans="1:20" x14ac:dyDescent="0.3">
      <c r="A540" t="s">
        <v>605</v>
      </c>
      <c r="B540" t="s">
        <v>110</v>
      </c>
      <c r="C540" s="14">
        <f t="shared" si="88"/>
        <v>97.361845545698941</v>
      </c>
      <c r="D540" s="26">
        <f t="shared" si="96"/>
        <v>415</v>
      </c>
      <c r="E540" s="16">
        <f t="shared" si="89"/>
        <v>17.699126908517876</v>
      </c>
      <c r="F540" s="17">
        <v>138.19999999999999</v>
      </c>
      <c r="G540" s="16">
        <f t="shared" si="90"/>
        <v>5.9068955291953635</v>
      </c>
      <c r="H540" s="18">
        <v>0.77500000000000002</v>
      </c>
      <c r="I540" s="16">
        <f t="shared" si="91"/>
        <v>5.8803111434554785</v>
      </c>
      <c r="J540" s="18">
        <v>0.4254</v>
      </c>
      <c r="K540" s="16">
        <f t="shared" si="92"/>
        <v>2.5838774486765503</v>
      </c>
      <c r="L540" s="18">
        <v>0.83750000000000002</v>
      </c>
      <c r="M540" s="16">
        <f t="shared" si="93"/>
        <v>18.837816182853405</v>
      </c>
      <c r="N540" s="17">
        <v>53.191400000000002</v>
      </c>
      <c r="O540" s="16">
        <f t="shared" si="94"/>
        <v>11.423364607479996</v>
      </c>
      <c r="P540" s="18">
        <v>0.13333300000000001</v>
      </c>
      <c r="Q540" s="16">
        <f t="shared" si="87"/>
        <v>16.148842386684162</v>
      </c>
      <c r="R540" s="18">
        <v>0.44776100000000002</v>
      </c>
      <c r="S540" s="23">
        <f t="shared" si="95"/>
        <v>18.881611338836112</v>
      </c>
      <c r="T540" s="18">
        <f>VLOOKUP(B540,'[1]SocCap Calc'!A$10:B$101,2,FALSE)</f>
        <v>49.780407349461214</v>
      </c>
    </row>
    <row r="541" spans="1:20" x14ac:dyDescent="0.3">
      <c r="A541" t="s">
        <v>606</v>
      </c>
      <c r="B541" t="s">
        <v>110</v>
      </c>
      <c r="C541" s="14">
        <f t="shared" si="88"/>
        <v>97.40916687053145</v>
      </c>
      <c r="D541" s="26">
        <f t="shared" si="96"/>
        <v>417</v>
      </c>
      <c r="E541" s="16">
        <f t="shared" si="89"/>
        <v>17.699126908517876</v>
      </c>
      <c r="F541" s="17">
        <v>138.19999999999999</v>
      </c>
      <c r="G541" s="16">
        <f t="shared" si="90"/>
        <v>8.4686674253697198</v>
      </c>
      <c r="H541" s="18">
        <v>0.67741935483870896</v>
      </c>
      <c r="I541" s="16">
        <f t="shared" si="91"/>
        <v>6.3347875118442536</v>
      </c>
      <c r="J541" s="18">
        <v>0.443</v>
      </c>
      <c r="K541" s="16">
        <f t="shared" si="92"/>
        <v>8.8817841970012523E-16</v>
      </c>
      <c r="L541" s="18">
        <v>1</v>
      </c>
      <c r="M541" s="16">
        <f t="shared" si="93"/>
        <v>13.678082995453845</v>
      </c>
      <c r="N541" s="17">
        <v>61.764699999999998</v>
      </c>
      <c r="O541" s="16">
        <f t="shared" si="94"/>
        <v>20.048285774587548</v>
      </c>
      <c r="P541" s="18">
        <v>7.1428000000000005E-2</v>
      </c>
      <c r="Q541" s="16">
        <f t="shared" si="87"/>
        <v>12.298604915922095</v>
      </c>
      <c r="R541" s="18">
        <v>0.55932199999999999</v>
      </c>
      <c r="S541" s="23">
        <f t="shared" si="95"/>
        <v>18.881611338836112</v>
      </c>
      <c r="T541" s="18">
        <f>VLOOKUP(B541,'[1]SocCap Calc'!A$10:B$101,2,FALSE)</f>
        <v>49.780407349461214</v>
      </c>
    </row>
    <row r="542" spans="1:20" x14ac:dyDescent="0.3">
      <c r="A542" t="s">
        <v>607</v>
      </c>
      <c r="B542" t="s">
        <v>110</v>
      </c>
      <c r="C542" s="14">
        <f t="shared" si="88"/>
        <v>103.05393838942706</v>
      </c>
      <c r="D542" s="26">
        <f t="shared" si="96"/>
        <v>484</v>
      </c>
      <c r="E542" s="16">
        <f t="shared" si="89"/>
        <v>17.699126908517876</v>
      </c>
      <c r="F542" s="17">
        <v>138.19999999999999</v>
      </c>
      <c r="G542" s="16">
        <f t="shared" si="90"/>
        <v>7.5075650610876394</v>
      </c>
      <c r="H542" s="18">
        <v>0.71402877697841705</v>
      </c>
      <c r="I542" s="16">
        <f t="shared" si="91"/>
        <v>6.4458243518483291</v>
      </c>
      <c r="J542" s="18">
        <v>0.44729999999999998</v>
      </c>
      <c r="K542" s="16">
        <f t="shared" si="92"/>
        <v>5.7197065825712352</v>
      </c>
      <c r="L542" s="18">
        <v>0.64028776978417201</v>
      </c>
      <c r="M542" s="16">
        <f t="shared" si="93"/>
        <v>17.0081700882325</v>
      </c>
      <c r="N542" s="17">
        <v>56.231499999999997</v>
      </c>
      <c r="O542" s="16">
        <f t="shared" si="94"/>
        <v>12.49324215601758</v>
      </c>
      <c r="P542" s="18">
        <v>0.12565399999999999</v>
      </c>
      <c r="Q542" s="16">
        <f t="shared" si="87"/>
        <v>17.298691902315788</v>
      </c>
      <c r="R542" s="18">
        <v>0.41444399999999998</v>
      </c>
      <c r="S542" s="23">
        <f t="shared" si="95"/>
        <v>18.881611338836112</v>
      </c>
      <c r="T542" s="18">
        <f>VLOOKUP(B542,'[1]SocCap Calc'!A$10:B$101,2,FALSE)</f>
        <v>49.780407349461214</v>
      </c>
    </row>
    <row r="543" spans="1:20" x14ac:dyDescent="0.3">
      <c r="A543" t="s">
        <v>608</v>
      </c>
      <c r="B543" t="s">
        <v>110</v>
      </c>
      <c r="C543" s="14">
        <f t="shared" si="88"/>
        <v>100.60340633717095</v>
      </c>
      <c r="D543" s="26">
        <f t="shared" si="96"/>
        <v>457</v>
      </c>
      <c r="E543" s="16">
        <f t="shared" si="89"/>
        <v>17.699126908517876</v>
      </c>
      <c r="F543" s="17">
        <v>138.19999999999999</v>
      </c>
      <c r="G543" s="16">
        <f t="shared" si="90"/>
        <v>4.0443066569244763</v>
      </c>
      <c r="H543" s="18">
        <v>0.845948012232415</v>
      </c>
      <c r="I543" s="16">
        <f t="shared" si="91"/>
        <v>5.4232525229735851</v>
      </c>
      <c r="J543" s="18">
        <v>0.40770000000000001</v>
      </c>
      <c r="K543" s="16">
        <f t="shared" si="92"/>
        <v>4.1149965484686613</v>
      </c>
      <c r="L543" s="18">
        <v>0.74120795107033599</v>
      </c>
      <c r="M543" s="16">
        <f t="shared" si="93"/>
        <v>16.32249665788429</v>
      </c>
      <c r="N543" s="17">
        <v>57.370800000000003</v>
      </c>
      <c r="O543" s="16">
        <f t="shared" si="94"/>
        <v>16.956800825440475</v>
      </c>
      <c r="P543" s="18">
        <v>9.3617000000000006E-2</v>
      </c>
      <c r="Q543" s="16">
        <f t="shared" si="87"/>
        <v>17.160814878125482</v>
      </c>
      <c r="R543" s="18">
        <v>0.41843900000000001</v>
      </c>
      <c r="S543" s="23">
        <f t="shared" si="95"/>
        <v>18.881611338836112</v>
      </c>
      <c r="T543" s="18">
        <f>VLOOKUP(B543,'[1]SocCap Calc'!A$10:B$101,2,FALSE)</f>
        <v>49.780407349461214</v>
      </c>
    </row>
    <row r="544" spans="1:20" x14ac:dyDescent="0.3">
      <c r="A544" t="s">
        <v>609</v>
      </c>
      <c r="B544" t="s">
        <v>110</v>
      </c>
      <c r="C544" s="14">
        <f t="shared" si="88"/>
        <v>77.774696310494107</v>
      </c>
      <c r="D544" s="26">
        <f t="shared" si="96"/>
        <v>148</v>
      </c>
      <c r="E544" s="16">
        <f t="shared" si="89"/>
        <v>17.699126908517876</v>
      </c>
      <c r="F544" s="17">
        <v>138.19999999999999</v>
      </c>
      <c r="G544" s="16">
        <f t="shared" si="90"/>
        <v>2.7025012225077027</v>
      </c>
      <c r="H544" s="18">
        <v>0.89705882352941102</v>
      </c>
      <c r="I544" s="16">
        <f t="shared" si="91"/>
        <v>2.6731540438028674</v>
      </c>
      <c r="J544" s="18">
        <v>0.30120000000000002</v>
      </c>
      <c r="K544" s="16">
        <f t="shared" si="92"/>
        <v>0.9353402529145951</v>
      </c>
      <c r="L544" s="18">
        <v>0.94117647058823495</v>
      </c>
      <c r="M544" s="16">
        <f t="shared" si="93"/>
        <v>7.5180959317804898</v>
      </c>
      <c r="N544" s="17">
        <v>72</v>
      </c>
      <c r="O544" s="16">
        <f t="shared" si="94"/>
        <v>14.519447285381039</v>
      </c>
      <c r="P544" s="18">
        <v>0.111111</v>
      </c>
      <c r="Q544" s="16">
        <f t="shared" si="87"/>
        <v>12.845419326753426</v>
      </c>
      <c r="R544" s="18">
        <v>0.54347800000000002</v>
      </c>
      <c r="S544" s="23">
        <f t="shared" si="95"/>
        <v>18.881611338836112</v>
      </c>
      <c r="T544" s="18">
        <f>VLOOKUP(B544,'[1]SocCap Calc'!A$10:B$101,2,FALSE)</f>
        <v>49.780407349461214</v>
      </c>
    </row>
    <row r="545" spans="1:20" x14ac:dyDescent="0.3">
      <c r="A545" t="s">
        <v>610</v>
      </c>
      <c r="B545" t="s">
        <v>111</v>
      </c>
      <c r="C545" s="14">
        <f t="shared" si="88"/>
        <v>73.126067771845058</v>
      </c>
      <c r="D545" s="26">
        <f t="shared" si="96"/>
        <v>100</v>
      </c>
      <c r="E545" s="16">
        <f t="shared" si="89"/>
        <v>3.5093096456544117</v>
      </c>
      <c r="F545" s="17">
        <v>175.4</v>
      </c>
      <c r="G545" s="16">
        <f t="shared" si="90"/>
        <v>2.0194514629727749</v>
      </c>
      <c r="H545" s="18">
        <v>0.92307692307692302</v>
      </c>
      <c r="I545" s="16">
        <f t="shared" si="91"/>
        <v>4.1269619722283251</v>
      </c>
      <c r="J545" s="18">
        <v>0.35749999999999998</v>
      </c>
      <c r="K545" s="16">
        <f t="shared" si="92"/>
        <v>7.8630252030731969</v>
      </c>
      <c r="L545" s="18">
        <v>0.50549450549450503</v>
      </c>
      <c r="M545" s="16">
        <f t="shared" si="93"/>
        <v>8.9699686460541947</v>
      </c>
      <c r="N545" s="17">
        <v>69.587599999999995</v>
      </c>
      <c r="O545" s="16">
        <f t="shared" si="94"/>
        <v>15.551567728090557</v>
      </c>
      <c r="P545" s="18">
        <v>0.103703</v>
      </c>
      <c r="Q545" s="16">
        <f t="shared" si="87"/>
        <v>16.309256005817211</v>
      </c>
      <c r="R545" s="18">
        <v>0.44311299999999998</v>
      </c>
      <c r="S545" s="23">
        <f t="shared" si="95"/>
        <v>14.776527107954383</v>
      </c>
      <c r="T545" s="18">
        <f>VLOOKUP(B545,'[1]SocCap Calc'!A$10:B$101,2,FALSE)</f>
        <v>42.761403459946408</v>
      </c>
    </row>
    <row r="546" spans="1:20" x14ac:dyDescent="0.3">
      <c r="A546" t="s">
        <v>611</v>
      </c>
      <c r="B546" t="s">
        <v>111</v>
      </c>
      <c r="C546" s="14">
        <f t="shared" si="88"/>
        <v>83.915994551217139</v>
      </c>
      <c r="D546" s="26">
        <f t="shared" si="96"/>
        <v>246</v>
      </c>
      <c r="E546" s="16">
        <f t="shared" si="89"/>
        <v>3.5093096456544117</v>
      </c>
      <c r="F546" s="17">
        <v>175.4</v>
      </c>
      <c r="G546" s="16">
        <f t="shared" si="90"/>
        <v>5.2366095116980205</v>
      </c>
      <c r="H546" s="18">
        <v>0.80053191489361697</v>
      </c>
      <c r="I546" s="16">
        <f t="shared" si="91"/>
        <v>5.4051767583217574</v>
      </c>
      <c r="J546" s="18">
        <v>0.40699999999999997</v>
      </c>
      <c r="K546" s="16">
        <f t="shared" si="92"/>
        <v>4.5883912140983112</v>
      </c>
      <c r="L546" s="18">
        <v>0.71143617021276495</v>
      </c>
      <c r="M546" s="16">
        <f t="shared" si="93"/>
        <v>13.016603431427054</v>
      </c>
      <c r="N546" s="17">
        <v>62.863799999999998</v>
      </c>
      <c r="O546" s="16">
        <f t="shared" si="94"/>
        <v>23.722567674578826</v>
      </c>
      <c r="P546" s="18">
        <v>4.5055999999999999E-2</v>
      </c>
      <c r="Q546" s="16">
        <f t="shared" si="87"/>
        <v>13.66080920748437</v>
      </c>
      <c r="R546" s="18">
        <v>0.51985199999999998</v>
      </c>
      <c r="S546" s="23">
        <f t="shared" si="95"/>
        <v>14.776527107954383</v>
      </c>
      <c r="T546" s="18">
        <f>VLOOKUP(B546,'[1]SocCap Calc'!A$10:B$101,2,FALSE)</f>
        <v>42.761403459946408</v>
      </c>
    </row>
    <row r="547" spans="1:20" x14ac:dyDescent="0.3">
      <c r="A547" t="s">
        <v>612</v>
      </c>
      <c r="B547" t="s">
        <v>111</v>
      </c>
      <c r="C547" s="14">
        <f t="shared" si="88"/>
        <v>84.124614023310414</v>
      </c>
      <c r="D547" s="26">
        <f t="shared" si="96"/>
        <v>251</v>
      </c>
      <c r="E547" s="16">
        <f t="shared" si="89"/>
        <v>3.5093096456544117</v>
      </c>
      <c r="F547" s="17">
        <v>175.4</v>
      </c>
      <c r="G547" s="16">
        <f t="shared" si="90"/>
        <v>1.5141189573544906</v>
      </c>
      <c r="H547" s="18">
        <v>0.94232558139534806</v>
      </c>
      <c r="I547" s="16">
        <f t="shared" si="91"/>
        <v>6.5000516458038105</v>
      </c>
      <c r="J547" s="18">
        <v>0.44940000000000002</v>
      </c>
      <c r="K547" s="16">
        <f t="shared" si="92"/>
        <v>5.2213738211539065</v>
      </c>
      <c r="L547" s="18">
        <v>0.67162790697674402</v>
      </c>
      <c r="M547" s="16">
        <f t="shared" si="93"/>
        <v>18.161952703277318</v>
      </c>
      <c r="N547" s="17">
        <v>54.314399999999999</v>
      </c>
      <c r="O547" s="16">
        <f t="shared" si="94"/>
        <v>20.531325943981972</v>
      </c>
      <c r="P547" s="18">
        <v>6.7960999999999994E-2</v>
      </c>
      <c r="Q547" s="16">
        <f t="shared" si="87"/>
        <v>13.909954198130126</v>
      </c>
      <c r="R547" s="18">
        <v>0.51263300000000001</v>
      </c>
      <c r="S547" s="23">
        <f t="shared" si="95"/>
        <v>14.776527107954383</v>
      </c>
      <c r="T547" s="18">
        <f>VLOOKUP(B547,'[1]SocCap Calc'!A$10:B$101,2,FALSE)</f>
        <v>42.761403459946408</v>
      </c>
    </row>
    <row r="548" spans="1:20" x14ac:dyDescent="0.3">
      <c r="A548" t="s">
        <v>613</v>
      </c>
      <c r="B548" t="s">
        <v>111</v>
      </c>
      <c r="C548" s="14">
        <f t="shared" si="88"/>
        <v>75.033383209491504</v>
      </c>
      <c r="D548" s="26">
        <f t="shared" si="96"/>
        <v>117</v>
      </c>
      <c r="E548" s="16">
        <f t="shared" si="89"/>
        <v>3.5093096456544117</v>
      </c>
      <c r="F548" s="17">
        <v>175.4</v>
      </c>
      <c r="G548" s="16">
        <f t="shared" si="90"/>
        <v>4.1691901171050993</v>
      </c>
      <c r="H548" s="18">
        <v>0.841191066997518</v>
      </c>
      <c r="I548" s="16">
        <f t="shared" si="91"/>
        <v>3.5846890326735368</v>
      </c>
      <c r="J548" s="18">
        <v>0.33650000000000002</v>
      </c>
      <c r="K548" s="16">
        <f t="shared" si="92"/>
        <v>3.3537634378699339</v>
      </c>
      <c r="L548" s="18">
        <v>0.78908188585607897</v>
      </c>
      <c r="M548" s="16">
        <f t="shared" si="93"/>
        <v>20.434972462549787</v>
      </c>
      <c r="N548" s="17">
        <v>50.537599999999998</v>
      </c>
      <c r="O548" s="16">
        <f t="shared" si="94"/>
        <v>11.555166165093823</v>
      </c>
      <c r="P548" s="18">
        <v>0.132387</v>
      </c>
      <c r="Q548" s="16">
        <f t="shared" si="87"/>
        <v>13.649765240590529</v>
      </c>
      <c r="R548" s="18">
        <v>0.52017199999999997</v>
      </c>
      <c r="S548" s="23">
        <f t="shared" si="95"/>
        <v>14.776527107954383</v>
      </c>
      <c r="T548" s="18">
        <f>VLOOKUP(B548,'[1]SocCap Calc'!A$10:B$101,2,FALSE)</f>
        <v>42.761403459946408</v>
      </c>
    </row>
    <row r="549" spans="1:20" x14ac:dyDescent="0.3">
      <c r="A549" t="s">
        <v>614</v>
      </c>
      <c r="B549" t="s">
        <v>111</v>
      </c>
      <c r="C549" s="14">
        <f t="shared" si="88"/>
        <v>93.102412793853659</v>
      </c>
      <c r="D549" s="26">
        <f t="shared" si="96"/>
        <v>364</v>
      </c>
      <c r="E549" s="16">
        <f t="shared" si="89"/>
        <v>3.5093096456544117</v>
      </c>
      <c r="F549" s="17">
        <v>175.4</v>
      </c>
      <c r="G549" s="16">
        <f t="shared" si="90"/>
        <v>6.0162824834397313</v>
      </c>
      <c r="H549" s="18">
        <v>0.77083333333333304</v>
      </c>
      <c r="I549" s="16">
        <f t="shared" si="91"/>
        <v>5.1495338011030727</v>
      </c>
      <c r="J549" s="18">
        <v>0.39710000000000001</v>
      </c>
      <c r="K549" s="16">
        <f t="shared" si="92"/>
        <v>3.3126633957391798</v>
      </c>
      <c r="L549" s="18">
        <v>0.79166666666666596</v>
      </c>
      <c r="M549" s="16">
        <f t="shared" si="93"/>
        <v>20.047690050165798</v>
      </c>
      <c r="N549" s="17">
        <v>51.181100000000001</v>
      </c>
      <c r="O549" s="16">
        <f t="shared" si="94"/>
        <v>23.569728024787743</v>
      </c>
      <c r="P549" s="18">
        <v>4.6153E-2</v>
      </c>
      <c r="Q549" s="16">
        <f t="shared" si="87"/>
        <v>16.720678285009352</v>
      </c>
      <c r="R549" s="18">
        <v>0.43119200000000002</v>
      </c>
      <c r="S549" s="23">
        <f t="shared" si="95"/>
        <v>14.776527107954383</v>
      </c>
      <c r="T549" s="18">
        <f>VLOOKUP(B549,'[1]SocCap Calc'!A$10:B$101,2,FALSE)</f>
        <v>42.761403459946408</v>
      </c>
    </row>
    <row r="550" spans="1:20" x14ac:dyDescent="0.3">
      <c r="A550" t="s">
        <v>615</v>
      </c>
      <c r="B550" t="s">
        <v>111</v>
      </c>
      <c r="C550" s="14">
        <f t="shared" si="88"/>
        <v>73.662419913790956</v>
      </c>
      <c r="D550" s="26">
        <f t="shared" si="96"/>
        <v>104</v>
      </c>
      <c r="E550" s="16">
        <f t="shared" si="89"/>
        <v>3.5093096456544117</v>
      </c>
      <c r="F550" s="17">
        <v>175.4</v>
      </c>
      <c r="G550" s="16">
        <f t="shared" si="90"/>
        <v>0.88992776334394108</v>
      </c>
      <c r="H550" s="18">
        <v>0.96610169491525399</v>
      </c>
      <c r="I550" s="16">
        <f t="shared" si="91"/>
        <v>2.6447492707785676</v>
      </c>
      <c r="J550" s="18">
        <v>0.30009999999999998</v>
      </c>
      <c r="K550" s="16">
        <f t="shared" si="92"/>
        <v>1.3475240931820442</v>
      </c>
      <c r="L550" s="18">
        <v>0.91525423728813504</v>
      </c>
      <c r="M550" s="16">
        <f t="shared" si="93"/>
        <v>23.950124577563212</v>
      </c>
      <c r="N550" s="17">
        <v>44.696899999999999</v>
      </c>
      <c r="O550" s="16">
        <f t="shared" si="94"/>
        <v>8.7470684973278452</v>
      </c>
      <c r="P550" s="18">
        <v>0.15254200000000001</v>
      </c>
      <c r="Q550" s="16">
        <f t="shared" ref="Q550:Q576" si="97">IF(R550&gt;R$7,0,IF(R550&lt;R$8,Q$3,-Q$3/R$9*R550+Q$3+Q$3*R$8/R$9))</f>
        <v>17.79718895798656</v>
      </c>
      <c r="R550" s="18">
        <v>0.4</v>
      </c>
      <c r="S550" s="23">
        <f t="shared" si="95"/>
        <v>14.776527107954383</v>
      </c>
      <c r="T550" s="18">
        <f>VLOOKUP(B550,'[1]SocCap Calc'!A$10:B$101,2,FALSE)</f>
        <v>42.761403459946408</v>
      </c>
    </row>
    <row r="551" spans="1:20" x14ac:dyDescent="0.3">
      <c r="A551" t="s">
        <v>616</v>
      </c>
      <c r="B551" t="s">
        <v>111</v>
      </c>
      <c r="C551" s="14">
        <f t="shared" si="88"/>
        <v>80.917415328459356</v>
      </c>
      <c r="D551" s="26">
        <f t="shared" si="96"/>
        <v>193</v>
      </c>
      <c r="E551" s="16">
        <f t="shared" si="89"/>
        <v>3.5093096456544117</v>
      </c>
      <c r="F551" s="17">
        <v>175.4</v>
      </c>
      <c r="G551" s="16">
        <f t="shared" si="90"/>
        <v>4.1363041219088927</v>
      </c>
      <c r="H551" s="18">
        <v>0.842443729903536</v>
      </c>
      <c r="I551" s="16">
        <f t="shared" si="91"/>
        <v>3.8919770317545828</v>
      </c>
      <c r="J551" s="18">
        <v>0.34839999999999999</v>
      </c>
      <c r="K551" s="16">
        <f t="shared" si="92"/>
        <v>3.8345942844569239</v>
      </c>
      <c r="L551" s="18">
        <v>0.75884244372990295</v>
      </c>
      <c r="M551" s="16">
        <f t="shared" si="93"/>
        <v>15.189958905554558</v>
      </c>
      <c r="N551" s="17">
        <v>59.252600000000001</v>
      </c>
      <c r="O551" s="16">
        <f t="shared" si="94"/>
        <v>17.866593818271625</v>
      </c>
      <c r="P551" s="18">
        <v>8.7086999999999998E-2</v>
      </c>
      <c r="Q551" s="16">
        <f t="shared" si="97"/>
        <v>17.712150412903981</v>
      </c>
      <c r="R551" s="18">
        <v>0.40246399999999999</v>
      </c>
      <c r="S551" s="23">
        <f t="shared" si="95"/>
        <v>14.776527107954383</v>
      </c>
      <c r="T551" s="18">
        <f>VLOOKUP(B551,'[1]SocCap Calc'!A$10:B$101,2,FALSE)</f>
        <v>42.761403459946408</v>
      </c>
    </row>
    <row r="552" spans="1:20" x14ac:dyDescent="0.3">
      <c r="A552" t="s">
        <v>617</v>
      </c>
      <c r="B552" t="s">
        <v>111</v>
      </c>
      <c r="C552" s="14">
        <f t="shared" si="88"/>
        <v>83.453136665946246</v>
      </c>
      <c r="D552" s="26">
        <f t="shared" si="96"/>
        <v>239</v>
      </c>
      <c r="E552" s="16">
        <f t="shared" si="89"/>
        <v>3.5093096456544117</v>
      </c>
      <c r="F552" s="17">
        <v>175.4</v>
      </c>
      <c r="G552" s="16">
        <f t="shared" si="90"/>
        <v>6.2715187100099001</v>
      </c>
      <c r="H552" s="18">
        <v>0.76111111111111096</v>
      </c>
      <c r="I552" s="16">
        <f t="shared" si="91"/>
        <v>3.7835224438436255</v>
      </c>
      <c r="J552" s="18">
        <v>0.34420000000000001</v>
      </c>
      <c r="K552" s="16">
        <f t="shared" si="92"/>
        <v>2.031766882720027</v>
      </c>
      <c r="L552" s="18">
        <v>0.87222222222222201</v>
      </c>
      <c r="M552" s="16">
        <f t="shared" si="93"/>
        <v>10.937435521461314</v>
      </c>
      <c r="N552" s="17">
        <v>66.3185</v>
      </c>
      <c r="O552" s="16">
        <f t="shared" si="94"/>
        <v>26.708862162839601</v>
      </c>
      <c r="P552" s="18">
        <v>2.3622000000000001E-2</v>
      </c>
      <c r="Q552" s="16">
        <f t="shared" si="97"/>
        <v>15.434194191462979</v>
      </c>
      <c r="R552" s="18">
        <v>0.468468</v>
      </c>
      <c r="S552" s="23">
        <f t="shared" si="95"/>
        <v>14.776527107954383</v>
      </c>
      <c r="T552" s="18">
        <f>VLOOKUP(B552,'[1]SocCap Calc'!A$10:B$101,2,FALSE)</f>
        <v>42.761403459946408</v>
      </c>
    </row>
    <row r="553" spans="1:20" x14ac:dyDescent="0.3">
      <c r="A553" t="s">
        <v>618</v>
      </c>
      <c r="B553" t="s">
        <v>111</v>
      </c>
      <c r="C553" s="14">
        <f t="shared" si="88"/>
        <v>81.392603530805587</v>
      </c>
      <c r="D553" s="26">
        <f t="shared" si="96"/>
        <v>204</v>
      </c>
      <c r="E553" s="16">
        <f t="shared" si="89"/>
        <v>3.5093096456544117</v>
      </c>
      <c r="F553" s="17">
        <v>175.4</v>
      </c>
      <c r="G553" s="16">
        <f t="shared" si="90"/>
        <v>2.1715814845556629</v>
      </c>
      <c r="H553" s="18">
        <v>0.91728212703101897</v>
      </c>
      <c r="I553" s="16">
        <f t="shared" si="91"/>
        <v>5.4155057666942303</v>
      </c>
      <c r="J553" s="18">
        <v>0.40739999999999998</v>
      </c>
      <c r="K553" s="16">
        <f t="shared" si="92"/>
        <v>3.5465560254531008</v>
      </c>
      <c r="L553" s="18">
        <v>0.77695716395864101</v>
      </c>
      <c r="M553" s="16">
        <f t="shared" si="93"/>
        <v>15.318571573039339</v>
      </c>
      <c r="N553" s="17">
        <v>59.038899999999998</v>
      </c>
      <c r="O553" s="16">
        <f t="shared" si="94"/>
        <v>24.239881821957397</v>
      </c>
      <c r="P553" s="18">
        <v>4.1342999999999998E-2</v>
      </c>
      <c r="Q553" s="16">
        <f t="shared" si="97"/>
        <v>12.414670105497063</v>
      </c>
      <c r="R553" s="18">
        <v>0.55595899999999998</v>
      </c>
      <c r="S553" s="23">
        <f t="shared" si="95"/>
        <v>14.776527107954383</v>
      </c>
      <c r="T553" s="18">
        <f>VLOOKUP(B553,'[1]SocCap Calc'!A$10:B$101,2,FALSE)</f>
        <v>42.761403459946408</v>
      </c>
    </row>
    <row r="554" spans="1:20" x14ac:dyDescent="0.3">
      <c r="A554" t="s">
        <v>619</v>
      </c>
      <c r="B554" t="s">
        <v>111</v>
      </c>
      <c r="C554" s="14">
        <f t="shared" si="88"/>
        <v>79.128448348839427</v>
      </c>
      <c r="D554" s="26">
        <f t="shared" si="96"/>
        <v>164</v>
      </c>
      <c r="E554" s="16">
        <f t="shared" si="89"/>
        <v>3.5093096456544117</v>
      </c>
      <c r="F554" s="17">
        <v>175.4</v>
      </c>
      <c r="G554" s="16">
        <f t="shared" si="90"/>
        <v>2.3115733727109813</v>
      </c>
      <c r="H554" s="18">
        <v>0.91194968553459099</v>
      </c>
      <c r="I554" s="16">
        <f t="shared" si="91"/>
        <v>4.8499925583013779</v>
      </c>
      <c r="J554" s="18">
        <v>0.38550000000000001</v>
      </c>
      <c r="K554" s="16">
        <f t="shared" si="92"/>
        <v>3.1001529137483628</v>
      </c>
      <c r="L554" s="18">
        <v>0.80503144654087999</v>
      </c>
      <c r="M554" s="16">
        <f t="shared" si="93"/>
        <v>11.189123951700605</v>
      </c>
      <c r="N554" s="17">
        <v>65.900300000000001</v>
      </c>
      <c r="O554" s="16">
        <f t="shared" si="94"/>
        <v>22.709813422681489</v>
      </c>
      <c r="P554" s="18">
        <v>5.2325000000000003E-2</v>
      </c>
      <c r="Q554" s="16">
        <f t="shared" si="97"/>
        <v>16.681955376087821</v>
      </c>
      <c r="R554" s="18">
        <v>0.43231399999999998</v>
      </c>
      <c r="S554" s="23">
        <f t="shared" si="95"/>
        <v>14.776527107954383</v>
      </c>
      <c r="T554" s="18">
        <f>VLOOKUP(B554,'[1]SocCap Calc'!A$10:B$101,2,FALSE)</f>
        <v>42.761403459946408</v>
      </c>
    </row>
    <row r="555" spans="1:20" x14ac:dyDescent="0.3">
      <c r="A555" t="s">
        <v>620</v>
      </c>
      <c r="B555" t="s">
        <v>111</v>
      </c>
      <c r="C555" s="14">
        <f t="shared" si="88"/>
        <v>92.427187885973595</v>
      </c>
      <c r="D555" s="26">
        <f t="shared" si="96"/>
        <v>356</v>
      </c>
      <c r="E555" s="16">
        <f t="shared" si="89"/>
        <v>3.5093096456544117</v>
      </c>
      <c r="F555" s="17">
        <v>175.4</v>
      </c>
      <c r="G555" s="16">
        <f t="shared" si="90"/>
        <v>3.1253415498388435</v>
      </c>
      <c r="H555" s="18">
        <v>0.88095238095238004</v>
      </c>
      <c r="I555" s="16">
        <f t="shared" si="91"/>
        <v>10</v>
      </c>
      <c r="J555" s="18">
        <v>0.62990000000000002</v>
      </c>
      <c r="K555" s="16">
        <f t="shared" si="92"/>
        <v>6.4360317402932443</v>
      </c>
      <c r="L555" s="18">
        <v>0.59523809523809501</v>
      </c>
      <c r="M555" s="16">
        <f t="shared" si="93"/>
        <v>11.770077662150118</v>
      </c>
      <c r="N555" s="17">
        <v>64.935000000000002</v>
      </c>
      <c r="O555" s="16">
        <f t="shared" si="94"/>
        <v>27.213497724866311</v>
      </c>
      <c r="P555" s="18">
        <v>0.02</v>
      </c>
      <c r="Q555" s="16">
        <f t="shared" si="97"/>
        <v>15.596402455216278</v>
      </c>
      <c r="R555" s="18">
        <v>0.46376800000000001</v>
      </c>
      <c r="S555" s="23">
        <f t="shared" si="95"/>
        <v>14.776527107954383</v>
      </c>
      <c r="T555" s="18">
        <f>VLOOKUP(B555,'[1]SocCap Calc'!A$10:B$101,2,FALSE)</f>
        <v>42.761403459946408</v>
      </c>
    </row>
    <row r="556" spans="1:20" x14ac:dyDescent="0.3">
      <c r="A556" t="s">
        <v>621</v>
      </c>
      <c r="B556" t="s">
        <v>111</v>
      </c>
      <c r="C556" s="14">
        <f t="shared" si="88"/>
        <v>90.50440580419783</v>
      </c>
      <c r="D556" s="26">
        <f t="shared" si="96"/>
        <v>331</v>
      </c>
      <c r="E556" s="16">
        <f t="shared" si="89"/>
        <v>3.5093096456544117</v>
      </c>
      <c r="F556" s="17">
        <v>175.4</v>
      </c>
      <c r="G556" s="16">
        <f t="shared" si="90"/>
        <v>3.5217700451692799</v>
      </c>
      <c r="H556" s="18">
        <v>0.865851993446204</v>
      </c>
      <c r="I556" s="16">
        <f t="shared" si="91"/>
        <v>7.4916364495611392</v>
      </c>
      <c r="J556" s="18">
        <v>0.48780000000000001</v>
      </c>
      <c r="K556" s="16">
        <f t="shared" si="92"/>
        <v>6.7563135909603291</v>
      </c>
      <c r="L556" s="18">
        <v>0.57509557618787499</v>
      </c>
      <c r="M556" s="16">
        <f t="shared" si="93"/>
        <v>18.848468706084486</v>
      </c>
      <c r="N556" s="17">
        <v>53.173699999999997</v>
      </c>
      <c r="O556" s="16">
        <f t="shared" si="94"/>
        <v>22.043142753355752</v>
      </c>
      <c r="P556" s="18">
        <v>5.7110000000000001E-2</v>
      </c>
      <c r="Q556" s="16">
        <f t="shared" si="97"/>
        <v>13.557237505458058</v>
      </c>
      <c r="R556" s="18">
        <v>0.52285300000000001</v>
      </c>
      <c r="S556" s="23">
        <f t="shared" si="95"/>
        <v>14.776527107954383</v>
      </c>
      <c r="T556" s="18">
        <f>VLOOKUP(B556,'[1]SocCap Calc'!A$10:B$101,2,FALSE)</f>
        <v>42.761403459946408</v>
      </c>
    </row>
    <row r="557" spans="1:20" x14ac:dyDescent="0.3">
      <c r="A557" t="s">
        <v>622</v>
      </c>
      <c r="B557" t="s">
        <v>111</v>
      </c>
      <c r="C557" s="14">
        <f t="shared" si="88"/>
        <v>68.338233845080438</v>
      </c>
      <c r="D557" s="26">
        <f t="shared" si="96"/>
        <v>70</v>
      </c>
      <c r="E557" s="16">
        <f t="shared" si="89"/>
        <v>3.5093096456544117</v>
      </c>
      <c r="F557" s="17">
        <v>175.4</v>
      </c>
      <c r="G557" s="16">
        <f t="shared" si="90"/>
        <v>1.479034874289944</v>
      </c>
      <c r="H557" s="18">
        <v>0.94366197183098499</v>
      </c>
      <c r="I557" s="16">
        <f t="shared" si="91"/>
        <v>7.8376582300389552</v>
      </c>
      <c r="J557" s="18">
        <v>0.50119999999999998</v>
      </c>
      <c r="K557" s="16">
        <f t="shared" si="92"/>
        <v>4.852352016294005</v>
      </c>
      <c r="L557" s="18">
        <v>0.69483568075117297</v>
      </c>
      <c r="M557" s="16">
        <f t="shared" si="93"/>
        <v>17.841835352621462</v>
      </c>
      <c r="N557" s="17">
        <v>54.846299999999999</v>
      </c>
      <c r="O557" s="16">
        <f t="shared" si="94"/>
        <v>5.3779085964637083</v>
      </c>
      <c r="P557" s="18">
        <v>0.17672399999999999</v>
      </c>
      <c r="Q557" s="16">
        <f t="shared" si="97"/>
        <v>12.663608021763562</v>
      </c>
      <c r="R557" s="18">
        <v>0.54874599999999996</v>
      </c>
      <c r="S557" s="23">
        <f t="shared" si="95"/>
        <v>14.776527107954383</v>
      </c>
      <c r="T557" s="18">
        <f>VLOOKUP(B557,'[1]SocCap Calc'!A$10:B$101,2,FALSE)</f>
        <v>42.761403459946408</v>
      </c>
    </row>
    <row r="558" spans="1:20" x14ac:dyDescent="0.3">
      <c r="A558" t="s">
        <v>623</v>
      </c>
      <c r="B558" t="s">
        <v>111</v>
      </c>
      <c r="C558" s="14">
        <f t="shared" si="88"/>
        <v>81.294170487952471</v>
      </c>
      <c r="D558" s="26">
        <f t="shared" si="96"/>
        <v>201</v>
      </c>
      <c r="E558" s="16">
        <f t="shared" si="89"/>
        <v>3.5093096456544117</v>
      </c>
      <c r="F558" s="17">
        <v>175.4</v>
      </c>
      <c r="G558" s="16">
        <f t="shared" si="90"/>
        <v>5.9280671977588106</v>
      </c>
      <c r="H558" s="18">
        <v>0.77419354838709598</v>
      </c>
      <c r="I558" s="16">
        <f t="shared" si="91"/>
        <v>3.4194248987139817</v>
      </c>
      <c r="J558" s="18">
        <v>0.3301</v>
      </c>
      <c r="K558" s="16">
        <f t="shared" si="92"/>
        <v>1.538785577375628</v>
      </c>
      <c r="L558" s="18">
        <v>0.90322580645161199</v>
      </c>
      <c r="M558" s="16">
        <f t="shared" si="93"/>
        <v>13.495004036872327</v>
      </c>
      <c r="N558" s="17">
        <v>62.068899999999999</v>
      </c>
      <c r="O558" s="16">
        <f t="shared" si="94"/>
        <v>26.129966315180578</v>
      </c>
      <c r="P558" s="18">
        <v>2.7777E-2</v>
      </c>
      <c r="Q558" s="16">
        <f t="shared" si="97"/>
        <v>12.497085708442352</v>
      </c>
      <c r="R558" s="18">
        <v>0.55357100000000004</v>
      </c>
      <c r="S558" s="23">
        <f t="shared" si="95"/>
        <v>14.776527107954383</v>
      </c>
      <c r="T558" s="18">
        <f>VLOOKUP(B558,'[1]SocCap Calc'!A$10:B$101,2,FALSE)</f>
        <v>42.761403459946408</v>
      </c>
    </row>
    <row r="559" spans="1:20" x14ac:dyDescent="0.3">
      <c r="A559" t="s">
        <v>624</v>
      </c>
      <c r="B559" t="s">
        <v>112</v>
      </c>
      <c r="C559" s="14">
        <f t="shared" si="88"/>
        <v>78.505439749346351</v>
      </c>
      <c r="D559" s="26">
        <f t="shared" si="96"/>
        <v>158</v>
      </c>
      <c r="E559" s="16">
        <f t="shared" si="89"/>
        <v>9.5743121854266917</v>
      </c>
      <c r="F559" s="17">
        <v>159.5</v>
      </c>
      <c r="G559" s="16">
        <f t="shared" si="90"/>
        <v>5.8026475593786131</v>
      </c>
      <c r="H559" s="18">
        <v>0.77897091722595002</v>
      </c>
      <c r="I559" s="16">
        <f t="shared" si="91"/>
        <v>5.1882675824998428</v>
      </c>
      <c r="J559" s="18">
        <v>0.39860000000000001</v>
      </c>
      <c r="K559" s="16">
        <f t="shared" si="92"/>
        <v>5.766257572610141</v>
      </c>
      <c r="L559" s="18">
        <v>0.63736017897091701</v>
      </c>
      <c r="M559" s="16">
        <f t="shared" si="93"/>
        <v>11.372142726535063</v>
      </c>
      <c r="N559" s="17">
        <v>65.596199999999996</v>
      </c>
      <c r="O559" s="16">
        <f t="shared" si="94"/>
        <v>18.905262541327708</v>
      </c>
      <c r="P559" s="18">
        <v>7.9631999999999994E-2</v>
      </c>
      <c r="Q559" s="16">
        <f t="shared" si="97"/>
        <v>14.957232871235195</v>
      </c>
      <c r="R559" s="18">
        <v>0.48228799999999999</v>
      </c>
      <c r="S559" s="23">
        <f t="shared" si="95"/>
        <v>6.9393167103330811</v>
      </c>
      <c r="T559" s="18">
        <f>VLOOKUP(B559,'[1]SocCap Calc'!A$10:B$101,2,FALSE)</f>
        <v>29.3610912690235</v>
      </c>
    </row>
    <row r="560" spans="1:20" x14ac:dyDescent="0.3">
      <c r="A560" t="s">
        <v>325</v>
      </c>
      <c r="B560" t="s">
        <v>112</v>
      </c>
      <c r="C560" s="14">
        <f t="shared" si="88"/>
        <v>80.611690369840375</v>
      </c>
      <c r="D560" s="26">
        <f t="shared" si="96"/>
        <v>186</v>
      </c>
      <c r="E560" s="16">
        <f t="shared" si="89"/>
        <v>9.5743121854266917</v>
      </c>
      <c r="F560" s="17">
        <v>159.5</v>
      </c>
      <c r="G560" s="16">
        <f t="shared" si="90"/>
        <v>1.9320293217185522</v>
      </c>
      <c r="H560" s="18">
        <v>0.92640692640692601</v>
      </c>
      <c r="I560" s="16">
        <f t="shared" si="91"/>
        <v>4.8835618355119133</v>
      </c>
      <c r="J560" s="18">
        <v>0.38679999999999998</v>
      </c>
      <c r="K560" s="16">
        <f t="shared" si="92"/>
        <v>4.7840022026778657</v>
      </c>
      <c r="L560" s="18">
        <v>0.69913419913419905</v>
      </c>
      <c r="M560" s="16">
        <f t="shared" si="93"/>
        <v>18.59347016975644</v>
      </c>
      <c r="N560" s="17">
        <v>53.5974</v>
      </c>
      <c r="O560" s="16">
        <f t="shared" si="94"/>
        <v>17.531238269459287</v>
      </c>
      <c r="P560" s="18">
        <v>8.9494000000000004E-2</v>
      </c>
      <c r="Q560" s="16">
        <f t="shared" si="97"/>
        <v>16.373759674956553</v>
      </c>
      <c r="R560" s="18">
        <v>0.44124400000000003</v>
      </c>
      <c r="S560" s="23">
        <f t="shared" si="95"/>
        <v>6.9393167103330811</v>
      </c>
      <c r="T560" s="18">
        <f>VLOOKUP(B560,'[1]SocCap Calc'!A$10:B$101,2,FALSE)</f>
        <v>29.3610912690235</v>
      </c>
    </row>
    <row r="561" spans="1:20" x14ac:dyDescent="0.3">
      <c r="A561" t="s">
        <v>625</v>
      </c>
      <c r="B561" t="s">
        <v>112</v>
      </c>
      <c r="C561" s="14">
        <f t="shared" si="88"/>
        <v>88.63924425595161</v>
      </c>
      <c r="D561" s="26">
        <f t="shared" si="96"/>
        <v>307</v>
      </c>
      <c r="E561" s="16">
        <f t="shared" si="89"/>
        <v>9.5743121854266917</v>
      </c>
      <c r="F561" s="17">
        <v>159.5</v>
      </c>
      <c r="G561" s="16">
        <f t="shared" si="90"/>
        <v>6.550390119961861</v>
      </c>
      <c r="H561" s="18">
        <v>0.75048859934853396</v>
      </c>
      <c r="I561" s="16">
        <f t="shared" si="91"/>
        <v>4.0520766615279031</v>
      </c>
      <c r="J561" s="18">
        <v>0.35460000000000003</v>
      </c>
      <c r="K561" s="16">
        <f t="shared" si="92"/>
        <v>5.2208438351610438</v>
      </c>
      <c r="L561" s="18">
        <v>0.67166123778501596</v>
      </c>
      <c r="M561" s="16">
        <f t="shared" si="93"/>
        <v>13.911896852813872</v>
      </c>
      <c r="N561" s="17">
        <v>61.376199999999997</v>
      </c>
      <c r="O561" s="16">
        <f t="shared" si="94"/>
        <v>30</v>
      </c>
      <c r="P561" s="18">
        <v>0</v>
      </c>
      <c r="Q561" s="16">
        <f t="shared" si="97"/>
        <v>12.390407890727154</v>
      </c>
      <c r="R561" s="18">
        <v>0.55666199999999999</v>
      </c>
      <c r="S561" s="23">
        <f t="shared" si="95"/>
        <v>6.9393167103330811</v>
      </c>
      <c r="T561" s="18">
        <f>VLOOKUP(B561,'[1]SocCap Calc'!A$10:B$101,2,FALSE)</f>
        <v>29.3610912690235</v>
      </c>
    </row>
    <row r="562" spans="1:20" x14ac:dyDescent="0.3">
      <c r="A562" t="s">
        <v>626</v>
      </c>
      <c r="B562" t="s">
        <v>112</v>
      </c>
      <c r="C562" s="14">
        <f>E562+G562+I562+K562+M562+O562+Q562+S562</f>
        <v>73.371909089828108</v>
      </c>
      <c r="D562" s="26">
        <f t="shared" si="96"/>
        <v>102</v>
      </c>
      <c r="E562" s="16">
        <f t="shared" si="89"/>
        <v>9.5743121854266917</v>
      </c>
      <c r="F562" s="17">
        <v>159.5</v>
      </c>
      <c r="G562" s="16">
        <f t="shared" si="90"/>
        <v>3.3753688738259342</v>
      </c>
      <c r="H562" s="18">
        <v>0.871428571428571</v>
      </c>
      <c r="I562" s="16">
        <f t="shared" si="91"/>
        <v>6.5362031751074605</v>
      </c>
      <c r="J562" s="18">
        <v>0.45079999999999998</v>
      </c>
      <c r="K562" s="16">
        <f t="shared" si="92"/>
        <v>2.9530027984874936</v>
      </c>
      <c r="L562" s="18">
        <v>0.81428571428571395</v>
      </c>
      <c r="M562" s="16">
        <f t="shared" si="93"/>
        <v>12.674157910608894</v>
      </c>
      <c r="N562" s="17">
        <v>63.4328</v>
      </c>
      <c r="O562" s="16">
        <f t="shared" si="94"/>
        <v>15.247978305214742</v>
      </c>
      <c r="P562" s="18">
        <v>0.105882</v>
      </c>
      <c r="Q562" s="16">
        <f t="shared" si="97"/>
        <v>16.071569130823814</v>
      </c>
      <c r="R562" s="18">
        <v>0.45</v>
      </c>
      <c r="S562" s="23">
        <f t="shared" si="95"/>
        <v>6.9393167103330811</v>
      </c>
      <c r="T562" s="18">
        <f>VLOOKUP(B562,'[1]SocCap Calc'!A$10:B$101,2,FALSE)</f>
        <v>29.3610912690235</v>
      </c>
    </row>
    <row r="563" spans="1:20" x14ac:dyDescent="0.3">
      <c r="A563" t="s">
        <v>627</v>
      </c>
      <c r="B563" t="s">
        <v>112</v>
      </c>
      <c r="C563" s="14">
        <f t="shared" si="88"/>
        <v>68.115603312810634</v>
      </c>
      <c r="D563" s="26">
        <f t="shared" si="96"/>
        <v>68</v>
      </c>
      <c r="E563" s="16">
        <f t="shared" si="89"/>
        <v>9.5743121854266917</v>
      </c>
      <c r="F563" s="17">
        <v>159.5</v>
      </c>
      <c r="G563" s="16">
        <f t="shared" si="90"/>
        <v>5.6457782835798227</v>
      </c>
      <c r="H563" s="18">
        <v>0.78494623655913898</v>
      </c>
      <c r="I563" s="16">
        <f t="shared" si="91"/>
        <v>2.7041410689202836</v>
      </c>
      <c r="J563" s="18">
        <v>0.3024</v>
      </c>
      <c r="K563" s="16">
        <f t="shared" si="92"/>
        <v>2.051714103167499</v>
      </c>
      <c r="L563" s="18">
        <v>0.87096774193548299</v>
      </c>
      <c r="M563" s="16">
        <f t="shared" si="93"/>
        <v>12.524480931650235</v>
      </c>
      <c r="N563" s="17">
        <v>63.6815</v>
      </c>
      <c r="O563" s="16">
        <f t="shared" si="94"/>
        <v>14.761315682862644</v>
      </c>
      <c r="P563" s="18">
        <v>0.109375</v>
      </c>
      <c r="Q563" s="16">
        <f t="shared" si="97"/>
        <v>13.914544346870379</v>
      </c>
      <c r="R563" s="18">
        <v>0.51249999999999996</v>
      </c>
      <c r="S563" s="23">
        <f t="shared" si="95"/>
        <v>6.9393167103330811</v>
      </c>
      <c r="T563" s="18">
        <f>VLOOKUP(B563,'[1]SocCap Calc'!A$10:B$101,2,FALSE)</f>
        <v>29.3610912690235</v>
      </c>
    </row>
    <row r="564" spans="1:20" x14ac:dyDescent="0.3">
      <c r="A564" t="s">
        <v>628</v>
      </c>
      <c r="B564" t="s">
        <v>112</v>
      </c>
      <c r="C564" s="14">
        <f t="shared" si="88"/>
        <v>88.13624407342175</v>
      </c>
      <c r="D564" s="26">
        <f t="shared" si="96"/>
        <v>303</v>
      </c>
      <c r="E564" s="16">
        <f t="shared" si="89"/>
        <v>9.5743121854266917</v>
      </c>
      <c r="F564" s="17">
        <v>159.5</v>
      </c>
      <c r="G564" s="16">
        <f t="shared" si="90"/>
        <v>3.7504098598065845</v>
      </c>
      <c r="H564" s="18">
        <v>0.85714285714285698</v>
      </c>
      <c r="I564" s="16">
        <f t="shared" si="91"/>
        <v>2.1489568688999032</v>
      </c>
      <c r="J564" s="18">
        <v>0.28089999999999998</v>
      </c>
      <c r="K564" s="16">
        <f t="shared" si="92"/>
        <v>6.8146218426634393</v>
      </c>
      <c r="L564" s="18">
        <v>0.57142857142857095</v>
      </c>
      <c r="M564" s="16">
        <f t="shared" si="93"/>
        <v>10.727935897916847</v>
      </c>
      <c r="N564" s="17">
        <v>66.666600000000003</v>
      </c>
      <c r="O564" s="16">
        <f t="shared" si="94"/>
        <v>30</v>
      </c>
      <c r="P564" s="18">
        <v>0</v>
      </c>
      <c r="Q564" s="16">
        <f t="shared" si="97"/>
        <v>18.180690708375206</v>
      </c>
      <c r="R564" s="18">
        <v>0.38888800000000001</v>
      </c>
      <c r="S564" s="23">
        <f t="shared" si="95"/>
        <v>6.9393167103330811</v>
      </c>
      <c r="T564" s="18">
        <f>VLOOKUP(B564,'[1]SocCap Calc'!A$10:B$101,2,FALSE)</f>
        <v>29.3610912690235</v>
      </c>
    </row>
    <row r="565" spans="1:20" x14ac:dyDescent="0.3">
      <c r="A565" t="s">
        <v>123</v>
      </c>
      <c r="B565" t="s">
        <v>112</v>
      </c>
      <c r="C565" s="14">
        <f t="shared" si="88"/>
        <v>71.104801425462966</v>
      </c>
      <c r="D565" s="26">
        <f t="shared" si="96"/>
        <v>86</v>
      </c>
      <c r="E565" s="16">
        <f t="shared" si="89"/>
        <v>9.5743121854266917</v>
      </c>
      <c r="F565" s="17">
        <v>159.5</v>
      </c>
      <c r="G565" s="16">
        <f t="shared" si="90"/>
        <v>3.6097694900638331</v>
      </c>
      <c r="H565" s="18">
        <v>0.86250000000000004</v>
      </c>
      <c r="I565" s="16">
        <f t="shared" si="91"/>
        <v>3.904888292220174</v>
      </c>
      <c r="J565" s="18">
        <v>0.34889999999999999</v>
      </c>
      <c r="K565" s="16">
        <f t="shared" si="92"/>
        <v>2.5838774486765503</v>
      </c>
      <c r="L565" s="18">
        <v>0.83750000000000002</v>
      </c>
      <c r="M565" s="16">
        <f t="shared" si="93"/>
        <v>15.139765660499666</v>
      </c>
      <c r="N565" s="17">
        <v>59.335999999999999</v>
      </c>
      <c r="O565" s="16">
        <f t="shared" si="94"/>
        <v>17.334093233493576</v>
      </c>
      <c r="P565" s="18">
        <v>9.0909000000000004E-2</v>
      </c>
      <c r="Q565" s="16">
        <f t="shared" si="97"/>
        <v>12.018778404749384</v>
      </c>
      <c r="R565" s="18">
        <v>0.56742999999999999</v>
      </c>
      <c r="S565" s="23">
        <f t="shared" si="95"/>
        <v>6.9393167103330811</v>
      </c>
      <c r="T565" s="18">
        <f>VLOOKUP(B565,'[1]SocCap Calc'!A$10:B$101,2,FALSE)</f>
        <v>29.3610912690235</v>
      </c>
    </row>
    <row r="566" spans="1:20" x14ac:dyDescent="0.3">
      <c r="A566" t="s">
        <v>629</v>
      </c>
      <c r="B566" t="s">
        <v>113</v>
      </c>
      <c r="C566" s="14">
        <f t="shared" si="88"/>
        <v>80.318112707747645</v>
      </c>
      <c r="D566" s="26">
        <f t="shared" si="96"/>
        <v>180</v>
      </c>
      <c r="E566" s="16">
        <f t="shared" si="89"/>
        <v>11.367111678315354</v>
      </c>
      <c r="F566" s="17">
        <v>154.80000000000001</v>
      </c>
      <c r="G566" s="16">
        <f t="shared" si="90"/>
        <v>3.0596868928206469</v>
      </c>
      <c r="H566" s="18">
        <v>0.88345323741007098</v>
      </c>
      <c r="I566" s="16">
        <f t="shared" si="91"/>
        <v>3.6699033517464317</v>
      </c>
      <c r="J566" s="18">
        <v>0.33979999999999999</v>
      </c>
      <c r="K566" s="16">
        <f t="shared" si="92"/>
        <v>4.1639463921118649</v>
      </c>
      <c r="L566" s="18">
        <v>0.73812949640287695</v>
      </c>
      <c r="M566" s="16">
        <f t="shared" si="93"/>
        <v>9.6376471360290061</v>
      </c>
      <c r="N566" s="17">
        <v>68.478200000000001</v>
      </c>
      <c r="O566" s="16">
        <f t="shared" si="94"/>
        <v>21.596327113538067</v>
      </c>
      <c r="P566" s="18">
        <v>6.0317000000000003E-2</v>
      </c>
      <c r="Q566" s="16">
        <f t="shared" si="97"/>
        <v>13.976839222630954</v>
      </c>
      <c r="R566" s="18">
        <v>0.51069500000000001</v>
      </c>
      <c r="S566" s="23">
        <f t="shared" si="95"/>
        <v>12.846650920555316</v>
      </c>
      <c r="T566" s="18">
        <f>VLOOKUP(B566,'[1]SocCap Calc'!A$10:B$101,2,FALSE)</f>
        <v>39.461639629588518</v>
      </c>
    </row>
    <row r="567" spans="1:20" x14ac:dyDescent="0.3">
      <c r="A567" t="s">
        <v>630</v>
      </c>
      <c r="B567" t="s">
        <v>113</v>
      </c>
      <c r="C567" s="14">
        <f t="shared" si="88"/>
        <v>92.549136938742265</v>
      </c>
      <c r="D567" s="26">
        <f t="shared" si="96"/>
        <v>358</v>
      </c>
      <c r="E567" s="16">
        <f t="shared" si="89"/>
        <v>11.367111678315354</v>
      </c>
      <c r="F567" s="17">
        <v>154.80000000000001</v>
      </c>
      <c r="G567" s="16">
        <f t="shared" si="90"/>
        <v>8.2040215683268976</v>
      </c>
      <c r="H567" s="18">
        <v>0.6875</v>
      </c>
      <c r="I567" s="16">
        <f t="shared" si="91"/>
        <v>2.544041439146965</v>
      </c>
      <c r="J567" s="18">
        <v>0.29620000000000002</v>
      </c>
      <c r="K567" s="16">
        <f t="shared" si="92"/>
        <v>2.3188643770174293</v>
      </c>
      <c r="L567" s="18">
        <v>0.85416666666666596</v>
      </c>
      <c r="M567" s="16">
        <f t="shared" si="93"/>
        <v>15.525182376724533</v>
      </c>
      <c r="N567" s="17">
        <v>58.695599999999999</v>
      </c>
      <c r="O567" s="16">
        <f t="shared" si="94"/>
        <v>22.259793305247399</v>
      </c>
      <c r="P567" s="18">
        <v>5.5555E-2</v>
      </c>
      <c r="Q567" s="16">
        <f t="shared" si="97"/>
        <v>17.483471273408373</v>
      </c>
      <c r="R567" s="18">
        <v>0.40909000000000001</v>
      </c>
      <c r="S567" s="23">
        <f t="shared" si="95"/>
        <v>12.846650920555316</v>
      </c>
      <c r="T567" s="18">
        <f>VLOOKUP(B567,'[1]SocCap Calc'!A$10:B$101,2,FALSE)</f>
        <v>39.461639629588518</v>
      </c>
    </row>
    <row r="568" spans="1:20" x14ac:dyDescent="0.3">
      <c r="A568" t="s">
        <v>631</v>
      </c>
      <c r="B568" t="s">
        <v>113</v>
      </c>
      <c r="C568" s="14">
        <f t="shared" si="88"/>
        <v>81.16559992203544</v>
      </c>
      <c r="D568" s="26">
        <f t="shared" si="96"/>
        <v>199</v>
      </c>
      <c r="E568" s="16">
        <f t="shared" si="89"/>
        <v>11.367111678315354</v>
      </c>
      <c r="F568" s="17">
        <v>154.80000000000001</v>
      </c>
      <c r="G568" s="16">
        <f t="shared" si="90"/>
        <v>1.3246860513995919</v>
      </c>
      <c r="H568" s="18">
        <v>0.94954128440366903</v>
      </c>
      <c r="I568" s="16">
        <f t="shared" si="91"/>
        <v>2.8926454717179002</v>
      </c>
      <c r="J568" s="18">
        <v>0.30969999999999998</v>
      </c>
      <c r="K568" s="16">
        <f t="shared" si="92"/>
        <v>2.9905144783553625</v>
      </c>
      <c r="L568" s="18">
        <v>0.81192660550458695</v>
      </c>
      <c r="M568" s="16">
        <f t="shared" si="93"/>
        <v>13.814278815069219</v>
      </c>
      <c r="N568" s="17">
        <v>61.538400000000003</v>
      </c>
      <c r="O568" s="16">
        <f t="shared" si="94"/>
        <v>20.747976495873615</v>
      </c>
      <c r="P568" s="18">
        <v>6.6406000000000007E-2</v>
      </c>
      <c r="Q568" s="16">
        <f t="shared" si="97"/>
        <v>15.18173601074907</v>
      </c>
      <c r="R568" s="18">
        <v>0.47578300000000001</v>
      </c>
      <c r="S568" s="23">
        <f t="shared" si="95"/>
        <v>12.846650920555316</v>
      </c>
      <c r="T568" s="18">
        <f>VLOOKUP(B568,'[1]SocCap Calc'!A$10:B$101,2,FALSE)</f>
        <v>39.461639629588518</v>
      </c>
    </row>
    <row r="569" spans="1:20" x14ac:dyDescent="0.3">
      <c r="A569" t="s">
        <v>632</v>
      </c>
      <c r="B569" t="s">
        <v>113</v>
      </c>
      <c r="C569" s="14">
        <f t="shared" si="88"/>
        <v>84.300949808441942</v>
      </c>
      <c r="D569" s="26">
        <f t="shared" si="96"/>
        <v>255</v>
      </c>
      <c r="E569" s="16">
        <f t="shared" si="89"/>
        <v>11.367111678315354</v>
      </c>
      <c r="F569" s="17">
        <v>154.80000000000001</v>
      </c>
      <c r="G569" s="16">
        <f t="shared" si="90"/>
        <v>3.4242872633016717</v>
      </c>
      <c r="H569" s="18">
        <v>0.86956521739130399</v>
      </c>
      <c r="I569" s="16">
        <f t="shared" si="91"/>
        <v>4.3077196187465896</v>
      </c>
      <c r="J569" s="18">
        <v>0.36449999999999999</v>
      </c>
      <c r="K569" s="16">
        <f t="shared" si="92"/>
        <v>5.032943900030852</v>
      </c>
      <c r="L569" s="18">
        <v>0.68347826086956498</v>
      </c>
      <c r="M569" s="16">
        <f t="shared" si="93"/>
        <v>12.696004610794656</v>
      </c>
      <c r="N569" s="17">
        <v>63.396500000000003</v>
      </c>
      <c r="O569" s="16">
        <f t="shared" si="94"/>
        <v>12.788193421840479</v>
      </c>
      <c r="P569" s="18">
        <v>0.12353699999999999</v>
      </c>
      <c r="Q569" s="16">
        <f t="shared" si="97"/>
        <v>21.838038394857019</v>
      </c>
      <c r="R569" s="18">
        <v>0.282916</v>
      </c>
      <c r="S569" s="23">
        <f t="shared" si="95"/>
        <v>12.846650920555316</v>
      </c>
      <c r="T569" s="18">
        <f>VLOOKUP(B569,'[1]SocCap Calc'!A$10:B$101,2,FALSE)</f>
        <v>39.461639629588518</v>
      </c>
    </row>
    <row r="570" spans="1:20" x14ac:dyDescent="0.3">
      <c r="A570" t="s">
        <v>633</v>
      </c>
      <c r="B570" t="s">
        <v>113</v>
      </c>
      <c r="C570" s="14">
        <f t="shared" si="88"/>
        <v>97.182487676723881</v>
      </c>
      <c r="D570" s="26">
        <f t="shared" si="96"/>
        <v>412</v>
      </c>
      <c r="E570" s="16">
        <f t="shared" si="89"/>
        <v>11.367111678315354</v>
      </c>
      <c r="F570" s="17">
        <v>154.80000000000001</v>
      </c>
      <c r="G570" s="16">
        <f t="shared" si="90"/>
        <v>5.2158017917839921</v>
      </c>
      <c r="H570" s="18">
        <v>0.80132450331125804</v>
      </c>
      <c r="I570" s="16">
        <f t="shared" si="91"/>
        <v>5.8596531267105343</v>
      </c>
      <c r="J570" s="18">
        <v>0.42459999999999998</v>
      </c>
      <c r="K570" s="16">
        <f t="shared" si="92"/>
        <v>6.1385575538964181</v>
      </c>
      <c r="L570" s="18">
        <v>0.61394624074795401</v>
      </c>
      <c r="M570" s="16">
        <f t="shared" si="93"/>
        <v>20.758520286788528</v>
      </c>
      <c r="N570" s="17">
        <v>50</v>
      </c>
      <c r="O570" s="16">
        <f t="shared" si="94"/>
        <v>17.434964615853417</v>
      </c>
      <c r="P570" s="18">
        <v>9.0185000000000001E-2</v>
      </c>
      <c r="Q570" s="16">
        <f t="shared" si="97"/>
        <v>17.561227702820325</v>
      </c>
      <c r="R570" s="18">
        <v>0.406837</v>
      </c>
      <c r="S570" s="23">
        <f t="shared" si="95"/>
        <v>12.846650920555316</v>
      </c>
      <c r="T570" s="18">
        <f>VLOOKUP(B570,'[1]SocCap Calc'!A$10:B$101,2,FALSE)</f>
        <v>39.461639629588518</v>
      </c>
    </row>
    <row r="571" spans="1:20" x14ac:dyDescent="0.3">
      <c r="A571" t="s">
        <v>634</v>
      </c>
      <c r="B571" t="s">
        <v>113</v>
      </c>
      <c r="C571" s="14">
        <f t="shared" si="88"/>
        <v>87.851889691416275</v>
      </c>
      <c r="D571" s="26">
        <f t="shared" si="96"/>
        <v>301</v>
      </c>
      <c r="E571" s="16">
        <f t="shared" si="89"/>
        <v>11.367111678315354</v>
      </c>
      <c r="F571" s="17">
        <v>154.80000000000001</v>
      </c>
      <c r="G571" s="16">
        <f t="shared" si="90"/>
        <v>3.0746603355171302</v>
      </c>
      <c r="H571" s="18">
        <v>0.88288288288288197</v>
      </c>
      <c r="I571" s="16">
        <f t="shared" si="91"/>
        <v>4.3542001564227144</v>
      </c>
      <c r="J571" s="18">
        <v>0.36630000000000001</v>
      </c>
      <c r="K571" s="16">
        <f t="shared" si="92"/>
        <v>3.2231319526110864</v>
      </c>
      <c r="L571" s="18">
        <v>0.79729729729729704</v>
      </c>
      <c r="M571" s="16">
        <f t="shared" si="93"/>
        <v>18.389086164712769</v>
      </c>
      <c r="N571" s="17">
        <v>53.936999999999998</v>
      </c>
      <c r="O571" s="16">
        <f t="shared" si="94"/>
        <v>18.304910626150154</v>
      </c>
      <c r="P571" s="18">
        <v>8.3941000000000002E-2</v>
      </c>
      <c r="Q571" s="16">
        <f t="shared" si="97"/>
        <v>16.292137857131756</v>
      </c>
      <c r="R571" s="18">
        <v>0.44360899999999998</v>
      </c>
      <c r="S571" s="23">
        <f t="shared" si="95"/>
        <v>12.846650920555316</v>
      </c>
      <c r="T571" s="18">
        <f>VLOOKUP(B571,'[1]SocCap Calc'!A$10:B$101,2,FALSE)</f>
        <v>39.461639629588518</v>
      </c>
    </row>
    <row r="572" spans="1:20" x14ac:dyDescent="0.3">
      <c r="A572" t="s">
        <v>635</v>
      </c>
      <c r="B572" t="s">
        <v>113</v>
      </c>
      <c r="C572" s="14">
        <f t="shared" si="88"/>
        <v>84.078714450265053</v>
      </c>
      <c r="D572" s="26">
        <f t="shared" si="96"/>
        <v>249</v>
      </c>
      <c r="E572" s="16">
        <f t="shared" si="89"/>
        <v>11.367111678315354</v>
      </c>
      <c r="F572" s="17">
        <v>154.80000000000001</v>
      </c>
      <c r="G572" s="16">
        <f t="shared" si="90"/>
        <v>3.1452092467326835</v>
      </c>
      <c r="H572" s="18">
        <v>0.88019559902200395</v>
      </c>
      <c r="I572" s="16">
        <f t="shared" si="91"/>
        <v>3.7447886624468554</v>
      </c>
      <c r="J572" s="18">
        <v>0.3427</v>
      </c>
      <c r="K572" s="16">
        <f t="shared" si="92"/>
        <v>3.1101778581022996</v>
      </c>
      <c r="L572" s="18">
        <v>0.80440097799511001</v>
      </c>
      <c r="M572" s="16">
        <f t="shared" si="93"/>
        <v>12.448167940367728</v>
      </c>
      <c r="N572" s="17">
        <v>63.808300000000003</v>
      </c>
      <c r="O572" s="16">
        <f t="shared" si="94"/>
        <v>20.913634056130313</v>
      </c>
      <c r="P572" s="18">
        <v>6.5216999999999997E-2</v>
      </c>
      <c r="Q572" s="16">
        <f t="shared" si="97"/>
        <v>16.502974087614501</v>
      </c>
      <c r="R572" s="18">
        <v>0.4375</v>
      </c>
      <c r="S572" s="23">
        <f t="shared" si="95"/>
        <v>12.846650920555316</v>
      </c>
      <c r="T572" s="18">
        <f>VLOOKUP(B572,'[1]SocCap Calc'!A$10:B$101,2,FALSE)</f>
        <v>39.461639629588518</v>
      </c>
    </row>
    <row r="573" spans="1:20" x14ac:dyDescent="0.3">
      <c r="A573" t="s">
        <v>636</v>
      </c>
      <c r="B573" t="s">
        <v>114</v>
      </c>
      <c r="C573" s="14">
        <f t="shared" si="88"/>
        <v>78.390706634302987</v>
      </c>
      <c r="D573" s="26">
        <f t="shared" si="96"/>
        <v>157</v>
      </c>
      <c r="E573" s="16">
        <f t="shared" si="89"/>
        <v>9.4217335051808462</v>
      </c>
      <c r="F573" s="17">
        <v>159.9</v>
      </c>
      <c r="G573" s="16">
        <f t="shared" si="90"/>
        <v>3.6676802305461642</v>
      </c>
      <c r="H573" s="18">
        <v>0.86029411764705799</v>
      </c>
      <c r="I573" s="16">
        <f t="shared" si="91"/>
        <v>4.9042198522568574</v>
      </c>
      <c r="J573" s="18">
        <v>0.3876</v>
      </c>
      <c r="K573" s="16">
        <f t="shared" si="92"/>
        <v>4.1115998617703946</v>
      </c>
      <c r="L573" s="18">
        <v>0.74142156862745001</v>
      </c>
      <c r="M573" s="16">
        <f t="shared" si="93"/>
        <v>7.3066102445827745</v>
      </c>
      <c r="N573" s="17">
        <v>72.351399999999998</v>
      </c>
      <c r="O573" s="16">
        <f t="shared" si="94"/>
        <v>25.024142887293774</v>
      </c>
      <c r="P573" s="18">
        <v>3.5714000000000003E-2</v>
      </c>
      <c r="Q573" s="16">
        <f t="shared" si="97"/>
        <v>13.354546200559522</v>
      </c>
      <c r="R573" s="18">
        <v>0.52872600000000003</v>
      </c>
      <c r="S573" s="23">
        <f t="shared" si="95"/>
        <v>10.600173852112643</v>
      </c>
      <c r="T573" s="18">
        <f>VLOOKUP(B573,'[1]SocCap Calc'!A$10:B$101,2,FALSE)</f>
        <v>35.620541519472972</v>
      </c>
    </row>
    <row r="574" spans="1:20" x14ac:dyDescent="0.3">
      <c r="A574" t="s">
        <v>637</v>
      </c>
      <c r="B574" t="s">
        <v>114</v>
      </c>
      <c r="C574" s="14">
        <f t="shared" si="88"/>
        <v>85.883285663019933</v>
      </c>
      <c r="D574" s="26">
        <f t="shared" si="96"/>
        <v>272</v>
      </c>
      <c r="E574" s="16">
        <f t="shared" si="89"/>
        <v>9.4217335051808462</v>
      </c>
      <c r="F574" s="17">
        <v>159.9</v>
      </c>
      <c r="G574" s="16">
        <f t="shared" si="90"/>
        <v>2.7524136316945231</v>
      </c>
      <c r="H574" s="18">
        <v>0.89515760621288198</v>
      </c>
      <c r="I574" s="16">
        <f t="shared" si="91"/>
        <v>5.0178389443540512</v>
      </c>
      <c r="J574" s="18">
        <v>0.39200000000000002</v>
      </c>
      <c r="K574" s="16">
        <f t="shared" si="92"/>
        <v>5.9128544631485207</v>
      </c>
      <c r="L574" s="18">
        <v>0.628140703517587</v>
      </c>
      <c r="M574" s="16">
        <f t="shared" si="93"/>
        <v>14.025403399784526</v>
      </c>
      <c r="N574" s="17">
        <v>61.187600000000003</v>
      </c>
      <c r="O574" s="16">
        <f t="shared" si="94"/>
        <v>24.706760278156047</v>
      </c>
      <c r="P574" s="18">
        <v>3.7991999999999998E-2</v>
      </c>
      <c r="Q574" s="16">
        <f t="shared" si="97"/>
        <v>13.446107588588777</v>
      </c>
      <c r="R574" s="18">
        <v>0.52607300000000001</v>
      </c>
      <c r="S574" s="23">
        <f t="shared" si="95"/>
        <v>10.600173852112643</v>
      </c>
      <c r="T574" s="18">
        <f>VLOOKUP(B574,'[1]SocCap Calc'!A$10:B$101,2,FALSE)</f>
        <v>35.620541519472972</v>
      </c>
    </row>
    <row r="575" spans="1:20" x14ac:dyDescent="0.3">
      <c r="A575" t="s">
        <v>638</v>
      </c>
      <c r="B575" t="s">
        <v>114</v>
      </c>
      <c r="C575" s="14">
        <f t="shared" si="88"/>
        <v>92.17420237173171</v>
      </c>
      <c r="D575" s="26">
        <f t="shared" si="96"/>
        <v>352</v>
      </c>
      <c r="E575" s="16">
        <f t="shared" si="89"/>
        <v>9.4217335051808462</v>
      </c>
      <c r="F575" s="17">
        <v>159.9</v>
      </c>
      <c r="G575" s="16">
        <f t="shared" si="90"/>
        <v>3.3657524382879771</v>
      </c>
      <c r="H575" s="18">
        <v>0.87179487179487103</v>
      </c>
      <c r="I575" s="16">
        <f t="shared" si="91"/>
        <v>5.6065924215849661</v>
      </c>
      <c r="J575" s="18">
        <v>0.4148</v>
      </c>
      <c r="K575" s="16">
        <f t="shared" si="92"/>
        <v>4.484836597308429</v>
      </c>
      <c r="L575" s="18">
        <v>0.71794871794871695</v>
      </c>
      <c r="M575" s="16">
        <f t="shared" si="93"/>
        <v>16.490228760963415</v>
      </c>
      <c r="N575" s="17">
        <v>57.092100000000002</v>
      </c>
      <c r="O575" s="16">
        <f t="shared" si="94"/>
        <v>29.134651718457235</v>
      </c>
      <c r="P575" s="18">
        <v>6.2110000000000004E-3</v>
      </c>
      <c r="Q575" s="16">
        <f t="shared" si="97"/>
        <v>13.070233077836189</v>
      </c>
      <c r="R575" s="18">
        <v>0.536964</v>
      </c>
      <c r="S575" s="23">
        <f t="shared" si="95"/>
        <v>10.600173852112643</v>
      </c>
      <c r="T575" s="18">
        <f>VLOOKUP(B575,'[1]SocCap Calc'!A$10:B$101,2,FALSE)</f>
        <v>35.620541519472972</v>
      </c>
    </row>
    <row r="576" spans="1:20" x14ac:dyDescent="0.3">
      <c r="A576" t="s">
        <v>639</v>
      </c>
      <c r="B576" t="s">
        <v>114</v>
      </c>
      <c r="C576" s="14">
        <f t="shared" si="88"/>
        <v>87.460853431047951</v>
      </c>
      <c r="D576" s="26">
        <f t="shared" si="96"/>
        <v>295</v>
      </c>
      <c r="E576" s="16">
        <f t="shared" si="89"/>
        <v>9.4217335051808462</v>
      </c>
      <c r="F576" s="17">
        <v>159.9</v>
      </c>
      <c r="G576" s="16">
        <f t="shared" si="90"/>
        <v>5.0773914593783367</v>
      </c>
      <c r="H576" s="18">
        <v>0.80659670164917496</v>
      </c>
      <c r="I576" s="16">
        <f t="shared" si="91"/>
        <v>4.0133428801311331</v>
      </c>
      <c r="J576" s="18">
        <v>0.35310000000000002</v>
      </c>
      <c r="K576" s="16">
        <f t="shared" si="92"/>
        <v>3.7189240640622083</v>
      </c>
      <c r="L576" s="18">
        <v>0.76611694152923504</v>
      </c>
      <c r="M576" s="16">
        <f t="shared" si="93"/>
        <v>14.154256802257589</v>
      </c>
      <c r="N576" s="17">
        <v>60.973500000000001</v>
      </c>
      <c r="O576" s="16">
        <f t="shared" si="94"/>
        <v>21.999673317863667</v>
      </c>
      <c r="P576" s="18">
        <v>5.7422000000000001E-2</v>
      </c>
      <c r="Q576" s="16">
        <f t="shared" si="97"/>
        <v>18.475357550061521</v>
      </c>
      <c r="R576" s="18">
        <v>0.38035000000000002</v>
      </c>
      <c r="S576" s="23">
        <f t="shared" si="95"/>
        <v>10.600173852112643</v>
      </c>
      <c r="T576" s="18">
        <f>VLOOKUP(B576,'[1]SocCap Calc'!A$10:B$101,2,FALSE)</f>
        <v>35.620541519472972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County Resilence Scores</vt:lpstr>
      <vt:lpstr>CityTown Resilience Scores</vt:lpstr>
      <vt:lpstr>County Detail</vt:lpstr>
      <vt:lpstr>CityTown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Kinghorn, Matthew Ryan</dc:creator>
  <cp:lastModifiedBy>Hotchkiss, Brittany Lynn</cp:lastModifiedBy>
  <dcterms:created xsi:type="dcterms:W3CDTF">2024-02-21T21:09:32Z</dcterms:created>
  <dcterms:modified xsi:type="dcterms:W3CDTF">2025-02-12T23:25:40Z</dcterms:modified>
</cp:coreProperties>
</file>